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480" windowHeight="4500" tabRatio="599"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<sst xmlns="http://schemas.openxmlformats.org/spreadsheetml/2006/main" count="213" uniqueCount="158">
  <si>
    <t>(тис. грн.)</t>
  </si>
  <si>
    <t>Найменування місцевої програми</t>
  </si>
  <si>
    <t>Загальний фонд</t>
  </si>
  <si>
    <t>Спеціальний фонд</t>
  </si>
  <si>
    <t>Разом загальний та спеціальний фонди</t>
  </si>
  <si>
    <t>15  Управління праці та соціального захисту населення Лисичанської міської ради</t>
  </si>
  <si>
    <t>Виплата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</si>
  <si>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Комплексна міська Програма соціального захисту ветеранів війни, праці, військової служби, воїнів-інтернаціоналістів, пенсіонерів та громадян похилого віку на 2012-2016 роки</t>
  </si>
  <si>
    <t>Інші видатки на соціальний захист населення</t>
  </si>
  <si>
    <t>Пільги, що надаються населенню (крім ветеранів війни і праці, війскової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</si>
  <si>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Пільги ветеранам війни, особам, на яких поширюється чиннисть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пенсіонерами,на житлово-комунальні послуги</t>
  </si>
  <si>
    <t xml:space="preserve">Міська цільова  Програма соціального захисту громадян, які постраждали  внаслідок Чорнобильської катастрофи, на 2011-2015 роки                                                               </t>
  </si>
  <si>
    <t>Комплексна міська Програма соціального захисту і реабілітації осіб з обмеженими фізичними можливостями на 2013-2015 роки</t>
  </si>
  <si>
    <t>75   Фінансове управління Лисичанської міської ради</t>
  </si>
  <si>
    <t>Соціальні програми програми і заходи державних органів у справах молоді</t>
  </si>
  <si>
    <t>Міська програма реалізації державної молодіжної та сімейної політики на території міста Лисичанськ на 2011-2015рр</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</si>
  <si>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</si>
  <si>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Міська програма оздоровлення та відпочинку на теріторії міста Лисичанська на 2012-2016рр</t>
  </si>
  <si>
    <t>Центри "Спорт для всіх" та заходи з фізичної культури</t>
  </si>
  <si>
    <t>Міська програма розвитку фізичної культури та спорту на 2012-2016рр</t>
  </si>
  <si>
    <t>Фінансова підтримка громадських організацій інвалідів і ветеранів</t>
  </si>
  <si>
    <t>10    Відділ освіти Лисичанської міської ради</t>
  </si>
  <si>
    <t>Інші програми соціального захисту дітей</t>
  </si>
  <si>
    <t>Міська програма соціального захисту дітей на 2012-2016 роки</t>
  </si>
  <si>
    <t>40   Управління з виконання політики Лисичанської міської ради в галузі ЖКГ</t>
  </si>
  <si>
    <t>Благоустрій міст, сіл, селищ</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</si>
  <si>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</si>
  <si>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Інші заходи у сфері електротранспорту</t>
  </si>
  <si>
    <t>Видатки на проведення робіт, пов’язаних із будівництвом, реконструкцією, ремонтом та утриманням автомобільних доріг</t>
  </si>
  <si>
    <t>Програма міських заходів по роботі з головами домових комітетів м. Лисичанська на 2015 рік</t>
  </si>
  <si>
    <t>01 Лисичанська міська рада</t>
  </si>
  <si>
    <t>Програма міських заходів по роботі з головами вуличних комітетів м. Лисичанська на 2015 рік</t>
  </si>
  <si>
    <t>Філармонії, музичні колективи і ансамблі та інші мистецькі заклади та заходи</t>
  </si>
  <si>
    <t>Програма по подготовці і проведенню загальноміських заходів на 2015 рік</t>
  </si>
  <si>
    <t>24  Відділ культури</t>
  </si>
  <si>
    <t>Програма по подготовки та проведенню загальноміських культурно-мистецьких заходів на 2015 рік</t>
  </si>
  <si>
    <t xml:space="preserve">Всього </t>
  </si>
  <si>
    <t>Назва об’єктів відповідно до проектно-кошторисної документації; тощо</t>
  </si>
  <si>
    <t>Управління з виконання політики Лисичанської міської ради в галузі ЖКГ</t>
  </si>
  <si>
    <t>Капітальний ремонт житлового фонду місцевих органів влади</t>
  </si>
  <si>
    <t>Погашення кредиторської заборгованості за 2014 рік з капітального ремонту: експертна оцінка технічного стану пасажирських ліфтів</t>
  </si>
  <si>
    <t>Погашення кредиторської заборгованості за 2014 рік з капітального ремонту м’якої покрівлі житлового будинку №137 по пр. Леніна в м.Лисичанську</t>
  </si>
  <si>
    <t>Погашення кредиторської заборгованості за 2014 рік з капітального ремонту м’якої покрівлі житлового будинку №127 по пр. Леніна в м.Лисичанську</t>
  </si>
  <si>
    <t>Погашення кредиторської заборгованості за 2014 рік з обстеження технічного стану конструктивних елементів і розробка проекту для проведення капітального ремонту житлового будинку №349а по вул. Свердлова м. Лисичанськ</t>
  </si>
  <si>
    <t>Органи місцевого самоврядування</t>
  </si>
  <si>
    <t>Погашення кредиторської заборгованості за 2014 рік з придбання бензопил</t>
  </si>
  <si>
    <t>Теплові мережі</t>
  </si>
  <si>
    <t>Погашення кредиторської заборгованості за 2014 рік з капітального ремонту системи опалення корпусів №№1,2 по вул. Мічуріна,22 м. Лисичанська</t>
  </si>
  <si>
    <t>Житлово-експлуатаційне господарство</t>
  </si>
  <si>
    <t>Погашення кредиторської заборгованості за 2014 рік з капітального ремонту шиферної покрівлі житлового будинку №14 по вул. Б.Хмельницького в м. Лисичанську</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</si>
  <si>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</si>
  <si>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Погашення кредиторської заборгованості за 2014 рік з капітального ремонту автомобіля ГАЗ-33023-14 СПГ</t>
  </si>
  <si>
    <t>Підприємства і організації побутового обслуговування, що входять до комунальної власності</t>
  </si>
  <si>
    <t>Погашення кредиторської заборгованості по КП ЛГС «Електроавтотранс» за 2014 рік з     капітального ремонту адміністративної будівлі банно-оздоровчого комплексу «Волна», яке знаходиться на балансі в КП ЛГС «Електроавтотранс»</t>
  </si>
  <si>
    <t>Охорона та раціональне використання природних ресурсів</t>
  </si>
  <si>
    <t>Погашення кредиторської заборгованості за 2014 рік з капітального ремонту зелених насаджень</t>
  </si>
  <si>
    <t>Водопровідно-каналізаційне господарство</t>
  </si>
  <si>
    <t>Капітальний ремонт водопровідно-насосної станції «Білогорівська»</t>
  </si>
  <si>
    <t>Капітальний ремонт системи опалення корпусів №№1,2 по вул. Мічуріна,22                             м. Лисичанська</t>
  </si>
  <si>
    <t>Капітальний ремонт автодоріг в м.Лисичанську</t>
  </si>
  <si>
    <t>Загальноосвітні школи</t>
  </si>
  <si>
    <t xml:space="preserve">Погашення кредиторської заборгованості за 2014 рік з придбання меблів, обладнання, інвентарю та матеріалів для підлоги комунальним закладом «Лисичанська спеціалізована школа I-III ступенів №8 Лисичанської міської ради Луганської області» (Реалізація проекту «Модернізація навчально-матеріальної бази школи як засіб удосконалення освітньо-культурної та спортивної діяльності в мікрорайоні», співфінансування з місцевого бюджету) </t>
  </si>
  <si>
    <t>Придбання предметів довгострокового користування для Лисичанської ЗОШ I-III ступенів №3 Лисичанської міської ради</t>
  </si>
  <si>
    <t>Капітальний ремонт Лисичанської ЗОШ I-III ступенів №3 Лисичанської міської ради</t>
  </si>
  <si>
    <t>Управління охорони здоров’я Лисичанської міської ради</t>
  </si>
  <si>
    <t>Лікарні</t>
  </si>
  <si>
    <t>Погашення кредиторської заборгованості за 2014 рік з виготовлення проектно-кошторисної документації «Капітальний ремонт терапевтичного корпусу ЦМЛ ім. Тітова за адресою: м. Лисичанськ, пр. Леніна, 134»</t>
  </si>
  <si>
    <t>Управління власності Лисичанської міської ради</t>
  </si>
  <si>
    <t>Землеустрій</t>
  </si>
  <si>
    <t>Проведення експертної грошової оцінки земельної ділянки, що підлягає продажу відповідно до статті 128 Земельного кодексу України, за рахунок авансу, унесеного покупцем земельної ділянки та на підготовку земельних ділянок несільськогосподарського призначення або прав на них державної чи комунальної власності для продажу на земельних торгах та проведення таких торгів</t>
  </si>
  <si>
    <t xml:space="preserve">Лисичанська міська рада </t>
  </si>
  <si>
    <t>Придбання опалювального котла для системи автономного теплопостачання в офісній будівлі за адресою: м. Лисичанськ, вул. Красногвардійська, б.63</t>
  </si>
  <si>
    <t>Управління капітального будівництва Лисичанської міської ради</t>
  </si>
  <si>
    <t>Капітальні вкладення</t>
  </si>
  <si>
    <t>Реконструкція приміщень Лисичанської ЗОШ I-III ступенів №3 під навчально-виховний комплекс «Лисичанська загальноосвітня школа I-III ступенів №3-дитячий навчальний заклад (дитячий садок)» по вул. Сметаніна, №15 в м.Лисичанську</t>
  </si>
  <si>
    <t>Всього місцевий бюджет</t>
  </si>
  <si>
    <t>Субвенція з державного бюджету на надання пільг з послуг зв’язку, інших передбачених законодавством пільг (код 41030900)</t>
  </si>
  <si>
    <t>Управління праці та соціального захисту населення Лисичанської міської ради</t>
  </si>
  <si>
    <t>Інші пільги ветеранам війни, особам, на яких поширюється чинність Закону України «Про статус ветеранів війни, гарантії їх соціального захисту»</t>
  </si>
  <si>
    <t>Капітальний ремонт власних житлових будинків і квартир інвалідам війни, особам, які мають особливі заслуги перед Батьківщиною, сім’ям загиблих військовослужбовців і прирівняних до них осіб.</t>
  </si>
  <si>
    <t>Всього субвенцій</t>
  </si>
  <si>
    <t>РАЗОМ місцевий бюджет і субвенції</t>
  </si>
  <si>
    <t>Найменування
згідно з типовою відомчою/тимчасовою класифікацією видатків та кредитування місцевого бюджету</t>
  </si>
  <si>
    <t>Найменування коду тимчасової класифікації видатків та кредитування місцевих бюджетів</t>
  </si>
  <si>
    <t>факт 1 півр.2015</t>
  </si>
  <si>
    <t>факт 
1 півр.2015</t>
  </si>
  <si>
    <t>факт
 1 півр.2015</t>
  </si>
  <si>
    <t>Назва  головного розпорядника коштів</t>
  </si>
  <si>
    <t>план з урахуванням змін 
на 2015 р.</t>
  </si>
  <si>
    <t>Фактичні видатки за 1 півріччя 2015</t>
  </si>
  <si>
    <t>Загальний обсяг фінансування будівництва</t>
  </si>
  <si>
    <t>Капітальний ремонт: улаштування дитячого майданчика за адресою: вул. Свердлова, 160, м. Лисичанськ</t>
  </si>
  <si>
    <t>Капітальний ремонт: улаштування дитячого майданчика за адресою: кв. Дружби народів,25, м. Лисичанськ</t>
  </si>
  <si>
    <t>Капітальний ремонт: улаштування дитячого майданчика за адресою: кв. Дружби народів,22, м. Лисичанськ</t>
  </si>
  <si>
    <t>Капітальний ремонт покрівлі житлового будинку №108 по вул. Калініна в м.Лисичанську</t>
  </si>
  <si>
    <t>Капітальний ремонт покрівлі житлового будинку №18 кв. Ленінського комсомолу в м.Лисичанську</t>
  </si>
  <si>
    <t>Капітальний ремонт покрівлі житлового будинку №13 по вул. Севастопільській в м.Лисичанську</t>
  </si>
  <si>
    <t>Капітальний ремонт ліній зовнішнього освітлення по вул. Комсомольська, вул. Чекістів, вул.Ворошилова, вул. Революційна (ТП-49)</t>
  </si>
  <si>
    <t>Придбання косарки роторної</t>
  </si>
  <si>
    <t>Придбання контейнерів для твердих побутових відходів</t>
  </si>
  <si>
    <t>Придбання знімних кузовів</t>
  </si>
  <si>
    <t xml:space="preserve">Капітальний ремонт ліфтів по об’єктах: пр. Леніна, 94 (п.4, п.6), пр. Леніна, 115 (п.4),       пр. Леніна, 111 (п.5, п.8), вул. Свердлова, 372 (п.2), вул. Гарібальді, 46 (п.4), пр. Леніна, 119 (п.2, п.5), кв. 40 років Перемоги, 17 (п.1, п.2), кв. 40 років Перемоги, 15 (п.1, п.2),  кв. Ленінського комсомолу, 1 (п.1), пр. Леніна, 129 (п.2), вул. Свердлова, 297 (п.2),                 пр. Леніна, 109 (п.1, п.2), вул. Г.Потапенко, 49 (п.1), пр. Леніна, 96 (п.2), пр. Леніна, 100 (п.4), пр. Леніна, 113 (п.3), вул. Свердлова, 295 (п.1), пр. Леніна, 102 (п.4), пр. Леніна, 115 (п.2), вул. Калініна, 116 (п.3), вул. Свердлова, 354 (п.1), кв. 50 років Перемоги, 1 (п.2), кв. Жовтневої революції, 1 (п.2) </t>
  </si>
  <si>
    <t>Експертиза проектно-кошторисної документації для капітального ремонту автодоріг м. Лисичанська</t>
  </si>
  <si>
    <t>Дошкільні заклади освіти</t>
  </si>
  <si>
    <t>Капітальний ремонт покрівлі Лисичанської загальноосвітньої школи I-III ст. №26 Лисичанської міської ради Луганської області</t>
  </si>
  <si>
    <t>Придбання обладнання довгострокового користування для їдалень загальноосвітніх шкіл міста</t>
  </si>
  <si>
    <t>Капітальний ремонт системи опалення д/с №4 «Росинка» Лисичанської міської ради Луганської області</t>
  </si>
  <si>
    <t>Капітальний ремонт покрівлі КЗ «Лисичанський дошкільний навчальний заклад (ясла-садок) №3 «Дюймовочка» Лисичанської міської ради Луганської області</t>
  </si>
  <si>
    <t>Придбання холодильника</t>
  </si>
  <si>
    <t>Придбання пральних машин</t>
  </si>
  <si>
    <t xml:space="preserve">Придбання низькотемпературного холодильника «Ларь» </t>
  </si>
  <si>
    <t>Капітальний ремонт санітарного автотранспорту ВАЗ-2107</t>
  </si>
  <si>
    <t>Робочий проект «Капітальне будівництво системи резервного енергозабезпечення будівлі хірургічного корпусу ЦМЛ ім. Титова»</t>
  </si>
  <si>
    <t>Капітальний ремонт системи водостоків покрівлі будівлі Лисичанської міської ради (вул. Комсомольська, буд. №7)</t>
  </si>
  <si>
    <t xml:space="preserve">Капітальний ремонт хірургічного корпуса центральної міської лікарні імені Титова за адресою: м. Лисичанськ, вул. Свердлова,424 </t>
  </si>
  <si>
    <t>Капітальний ремонт відділення патології вагітних центральної міської лікарні імені Титова за адресою: м. Лисичанськ, пр. Леніна, 54з</t>
  </si>
  <si>
    <t>Капітальний ремонт Міської консультативно-діагностичної поліклініки центральної міської лікарні імені Титова за адресою: м. Лисичанськ, кв. Ленінського комсомолу, 17</t>
  </si>
  <si>
    <t>Капітальне будівництво системи резервного енергозабезпечення будівлі хірургічного корпусу ЦМЛ ім. Титова за адресою: м. Лисичанськ, вул. Свердлова,424</t>
  </si>
  <si>
    <t>Фінансове управління Лисичанської міської ради</t>
  </si>
  <si>
    <t>Утримання та навчально-тренувальна робота дитячо-юнацьких спортивних шкіл</t>
  </si>
  <si>
    <t>Капітальний ремонт будинку спортивного залу «Скляр» за адресою: вул. Жовтнева, 314</t>
  </si>
  <si>
    <t>Придбання сучасних спортивних тренажерів, обладнання та інвентарю (Реалізація проекту «Модернізація адміністративної будівлі у заклад фізичної культури та спорту – шлях до розвитку інноваційних фізкультурно – спортивних та оздоровчих послуг для громади міста»)</t>
  </si>
  <si>
    <t>Придбання сучасних спортивних тренажерів, обладнання та інвентарю (Проект «Модернізація адміністративної будівлі у заклад фізичної культури та спорту – шлях до розвитку інноваційних фізкультурно – спортивних та оздоровчих послуг для громади міста», співфінансування з місцевого бюджету)</t>
  </si>
  <si>
    <t>Відділ культури Лисичанської міської ради</t>
  </si>
  <si>
    <t>Школи естетичного виховання дітей</t>
  </si>
  <si>
    <t>Капітальний ремонт КЗ «Лисичанська ДШМ №1» (художнє відділення, пр. Леніна,100)</t>
  </si>
  <si>
    <t>Бібліотеки</t>
  </si>
  <si>
    <t>Поповнення бібліотечного фонду</t>
  </si>
  <si>
    <r>
      <t>Всього видатків на завершення будівництва об</t>
    </r>
    <r>
      <rPr>
        <b/>
        <sz val="12"/>
        <color indexed="8"/>
        <rFont val="Arial Cyr"/>
        <family val="0"/>
      </rPr>
      <t>'</t>
    </r>
    <r>
      <rPr>
        <b/>
        <sz val="12"/>
        <color indexed="8"/>
        <rFont val="Times New Roman"/>
        <family val="1"/>
      </rPr>
      <t>єктів</t>
    </r>
  </si>
  <si>
    <r>
      <t>Територіальні медичні об</t>
    </r>
    <r>
      <rPr>
        <sz val="12"/>
        <color indexed="8"/>
        <rFont val="Arial Cyr"/>
        <family val="0"/>
      </rPr>
      <t>'</t>
    </r>
    <r>
      <rPr>
        <sz val="12"/>
        <color indexed="8"/>
        <rFont val="Times New Roman"/>
        <family val="1"/>
      </rPr>
      <t xml:space="preserve">єднання </t>
    </r>
  </si>
  <si>
    <t xml:space="preserve">                                                                                                                                                                                 (тис.грн.)</t>
  </si>
  <si>
    <t>Відділ освіти
Лисичанської міської ради</t>
  </si>
  <si>
    <t>Програма благоустрою та економічного розвитку житлово-комунального господарства м. Лиси-чанська на 2015 рік</t>
  </si>
  <si>
    <t>Погашення кредиторської заборгованості за 2014 рік з капітального ремонту ліній зовнішнього освіт-лення по вул. Войкова, вул. Короленко, вул. Кронштадська, вул. Шевченко, вул. Демитрова, вул. Свердлова м. Лисичанська</t>
  </si>
  <si>
    <t>Погашення кредиторської заборгованості за 2014 рік з капітального ремонту шиферної покрівлі житлового будинку №44 по вул. Мельникова в 
м. Лисичанську</t>
  </si>
  <si>
    <t>Погашення кредиторської заборгованості за 2014 рік з придбання обладнання і предметів довгостро-кового користування (Реалізація проекту «Розвиток системи дошкільної освіти в м. Лисичанську шляхом створення навчально-виховного комплексу «школа-дитячий садок»», співфінансування з місцевого бюджету)</t>
  </si>
  <si>
    <t>Інші видатки на соціальний захист населення, в т.ч.</t>
  </si>
  <si>
    <t>Капітальний ремонт: улаштування дитячого майданчика за адресою:        пр-т Леніна, 113, м. Лисичанськ</t>
  </si>
  <si>
    <t>Виготовлення проектно-кошторисної документації для капітального ремонту автодоріг м.Лисичанська</t>
  </si>
  <si>
    <t>Придбання компьютерної техніки</t>
  </si>
  <si>
    <t>Капітальний ремонт системи опалення будівлі спортивної школи з встановленням піролізних котлів, яке знаходиться за адресою: вул.Радянська,9</t>
  </si>
  <si>
    <t>Субвенція з державного бюджету місцевим бюджетам на відновлення (будівництво, капітальний ремонт, реконструкцію) інфраструктури  у Луганській області в 2015 році</t>
  </si>
  <si>
    <t>Капітальний ремонт ділянки автодороги по вул. Першотравнева в м. Лисичанськ</t>
  </si>
  <si>
    <t>Капітальний ремонт ділянки автодороги по вул. Артемівська в м. Лисичанськ</t>
  </si>
  <si>
    <t>Капітальний ремонт ділянки автодороги по вул. Гора Кірова в м. Лисичанськ</t>
  </si>
  <si>
    <t>Капітальний ремонт ділянки автодороги по вул. Ген. Потапенка в м. Лисичанськ</t>
  </si>
  <si>
    <t>Капітальний ремонт ділянки автодороги по вул. Свердлова в м. Лисичанськ</t>
  </si>
  <si>
    <t>Капітальний ремонт ділянки автодороги по вул. Жовтнева в м. Лисичанськ</t>
  </si>
  <si>
    <t>Додаток 2</t>
  </si>
  <si>
    <t xml:space="preserve">Разом видатки                                                        на 2015 з урахуванням змін </t>
  </si>
  <si>
    <t xml:space="preserve"> </t>
  </si>
  <si>
    <t>Звіт про виконання Програми заходів економічного і соціального розвитку м. Лисичанська за 1 півріччя  2015 року</t>
  </si>
  <si>
    <t xml:space="preserve">Перелік об’єктів, видатки на які  у  1 півріччі 2015  році  проводилися за рахунок коштів бюджету розвитку  </t>
  </si>
  <si>
    <t xml:space="preserve">Перелік місцевих програм, які фінансувалися за рахунок коштів
бюджету м. Лисичанська у 1 півріччі 2015 р.
</t>
  </si>
  <si>
    <t>до рішення міської ради</t>
  </si>
  <si>
    <t>№84/1353 від 11.09.2015 р.</t>
  </si>
  <si>
    <t xml:space="preserve">Секретар міської ради                                                                                                  М.Л.Власов                                                                                                            </t>
  </si>
  <si>
    <t>Перший заступник міського голови                                                                          А.Л.Шальнєв</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</si>
</sst>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 #,##0;* \-#,##0;* &quot;-&quot;;@"/>
    <numFmt numFmtId="173" formatCode="* #,##0.00;* \-#,##0.00;* &quot;-&quot;??;@"/>
    <numFmt numFmtId="174" formatCode="* _-#,##0&quot;р.&quot;;* \-#,##0&quot;р.&quot;;* _-&quot;-&quot;&quot;р.&quot;;@"/>
    <numFmt numFmtId="175" formatCode="* _-#,##0.00&quot;р.&quot;;* \-#,##0.00&quot;р.&quot;;* _-&quot;-&quot;??&quot;р.&quot;;@"/>
    <numFmt numFmtId="176" formatCode="#,##0.0"/>
    <numFmt numFmtId="177" formatCode="#,##0.0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00"/>
    <numFmt numFmtId="184" formatCode="#,##0.00000"/>
    <numFmt numFmtId="185" formatCode="#,##0.000000"/>
    <numFmt numFmtId="186" formatCode="0.0"/>
    <numFmt numFmtId="187" formatCode="0.0000"/>
    <numFmt numFmtId="188" formatCode="0.00000"/>
    <numFmt numFmtId="189" formatCode="0.000000"/>
  </numFmts>
  <fonts count="37">
    <font>
      <sz val="11"/>
      <color indexed="8"/>
      <name val="Calibri"/>
      <family val="2"/>
    </font>
    <font>
      <sz val="10"/>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sz val="10"/>
      <name val="Courier New"/>
      <family val="3"/>
    </font>
    <font>
      <b/>
      <sz val="14"/>
      <name val="Times New Roman"/>
      <family val="1"/>
    </font>
    <font>
      <sz val="10"/>
      <color indexed="8"/>
      <name val="ARIAL"/>
      <family val="0"/>
    </font>
    <font>
      <b/>
      <sz val="14"/>
      <color indexed="8"/>
      <name val="Times New Roman"/>
      <family val="1"/>
    </font>
    <font>
      <sz val="8"/>
      <name val="Calibri"/>
      <family val="2"/>
    </font>
    <font>
      <sz val="14"/>
      <color indexed="8"/>
      <name val="Times New Roman"/>
      <family val="1"/>
    </font>
    <font>
      <sz val="12"/>
      <color indexed="8"/>
      <name val="Times New Roman"/>
      <family val="1"/>
    </font>
    <font>
      <b/>
      <sz val="12"/>
      <name val="Times New Roman"/>
      <family val="1"/>
    </font>
    <font>
      <sz val="12"/>
      <name val="Times New Roman"/>
      <family val="1"/>
    </font>
    <font>
      <b/>
      <sz val="12"/>
      <color indexed="8"/>
      <name val="Times New Roman"/>
      <family val="1"/>
    </font>
    <font>
      <b/>
      <sz val="12"/>
      <color indexed="8"/>
      <name val="Arial Cyr"/>
      <family val="0"/>
    </font>
    <font>
      <sz val="12"/>
      <color indexed="8"/>
      <name val="Arial Cyr"/>
      <family val="0"/>
    </font>
    <font>
      <sz val="12"/>
      <color indexed="10"/>
      <name val="Times New Roman"/>
      <family val="1"/>
    </font>
    <font>
      <b/>
      <sz val="11"/>
      <name val="Times New Roman"/>
      <family val="1"/>
    </font>
    <font>
      <sz val="10"/>
      <name val="Arial"/>
      <family val="0"/>
    </font>
    <font>
      <sz val="14"/>
      <name val="Times New Roman"/>
      <family val="1"/>
    </font>
    <font>
      <b/>
      <sz val="15"/>
      <color indexed="56"/>
      <name val="Calibri"/>
      <family val="2"/>
    </font>
    <font>
      <b/>
      <sz val="13"/>
      <color indexed="56"/>
      <name val="Calibri"/>
      <family val="2"/>
    </font>
    <font>
      <b/>
      <sz val="11"/>
      <color indexed="56"/>
      <name val="Calibri"/>
      <family val="2"/>
    </font>
    <font>
      <sz val="11.5"/>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style="medium"/>
    </border>
    <border>
      <left style="thin"/>
      <right style="thin"/>
      <top style="thin"/>
      <bottom style="mediu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style="thin"/>
    </border>
    <border>
      <left style="medium"/>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1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6" fillId="0" borderId="0">
      <alignment/>
      <protection/>
    </xf>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4" fillId="7" borderId="1" applyNumberFormat="0" applyAlignment="0" applyProtection="0"/>
    <xf numFmtId="0" fontId="4" fillId="7" borderId="1" applyNumberFormat="0" applyAlignment="0" applyProtection="0"/>
    <xf numFmtId="0" fontId="5" fillId="20" borderId="2" applyNumberFormat="0" applyAlignment="0" applyProtection="0"/>
    <xf numFmtId="0" fontId="5" fillId="20" borderId="2" applyNumberFormat="0" applyAlignment="0" applyProtection="0"/>
    <xf numFmtId="0" fontId="11" fillId="20" borderId="1" applyNumberFormat="0" applyAlignment="0" applyProtection="0"/>
    <xf numFmtId="0" fontId="11"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6" fillId="0" borderId="0">
      <alignment/>
      <protection/>
    </xf>
    <xf numFmtId="0" fontId="17" fillId="0" borderId="0">
      <alignment/>
      <protection/>
    </xf>
    <xf numFmtId="0" fontId="16" fillId="0" borderId="0">
      <alignment/>
      <protection/>
    </xf>
    <xf numFmtId="0" fontId="16"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9" fillId="0" borderId="0">
      <alignment vertical="top"/>
      <protection/>
    </xf>
    <xf numFmtId="0" fontId="9" fillId="0" borderId="6" applyNumberFormat="0" applyFill="0" applyAlignment="0" applyProtection="0"/>
    <xf numFmtId="0" fontId="9" fillId="0" borderId="6" applyNumberFormat="0" applyFill="0" applyAlignment="0" applyProtection="0"/>
    <xf numFmtId="0" fontId="7" fillId="21" borderId="7" applyNumberFormat="0" applyAlignment="0" applyProtection="0"/>
    <xf numFmtId="0" fontId="7" fillId="21" borderId="7"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6" fillId="0" borderId="0">
      <alignment/>
      <protection/>
    </xf>
    <xf numFmtId="0" fontId="1" fillId="0" borderId="0">
      <alignment/>
      <protection/>
    </xf>
    <xf numFmtId="0" fontId="31" fillId="0" borderId="0">
      <alignment/>
      <protection/>
    </xf>
    <xf numFmtId="0" fontId="3" fillId="3" borderId="0" applyNumberFormat="0" applyBorder="0" applyAlignment="0" applyProtection="0"/>
    <xf numFmtId="0" fontId="3" fillId="3"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14" fillId="0" borderId="9" applyNumberFormat="0" applyFill="0" applyAlignment="0" applyProtection="0"/>
    <xf numFmtId="0" fontId="14" fillId="0" borderId="9" applyNumberFormat="0" applyFill="0" applyAlignment="0" applyProtection="0"/>
    <xf numFmtId="0" fontId="15"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 fillId="4" borderId="0" applyNumberFormat="0" applyBorder="0" applyAlignment="0" applyProtection="0"/>
  </cellStyleXfs>
  <cellXfs count="210">
    <xf numFmtId="0" fontId="0" fillId="0" borderId="0" xfId="0" applyAlignment="1">
      <alignment/>
    </xf>
    <xf numFmtId="0" fontId="22" fillId="0" borderId="0" xfId="0" applyFont="1" applyAlignment="1">
      <alignment/>
    </xf>
    <xf numFmtId="0" fontId="22" fillId="0" borderId="0" xfId="0" applyFont="1" applyAlignment="1">
      <alignment horizontal="right"/>
    </xf>
    <xf numFmtId="0" fontId="22" fillId="0" borderId="0" xfId="0" applyFont="1" applyBorder="1" applyAlignment="1">
      <alignment/>
    </xf>
    <xf numFmtId="0" fontId="23" fillId="0" borderId="10" xfId="0" applyFont="1" applyBorder="1" applyAlignment="1">
      <alignment wrapText="1"/>
    </xf>
    <xf numFmtId="0" fontId="24" fillId="0" borderId="11" xfId="105" applyNumberFormat="1" applyFont="1" applyFill="1" applyBorder="1" applyAlignment="1" applyProtection="1">
      <alignment horizontal="center"/>
      <protection/>
    </xf>
    <xf numFmtId="0" fontId="25" fillId="0" borderId="11" xfId="105" applyFont="1" applyFill="1" applyBorder="1" applyAlignment="1">
      <alignment horizontal="center"/>
      <protection/>
    </xf>
    <xf numFmtId="0" fontId="24" fillId="0" borderId="11" xfId="105" applyNumberFormat="1" applyFont="1" applyFill="1" applyBorder="1" applyAlignment="1" applyProtection="1">
      <alignment horizontal="right" vertical="center"/>
      <protection/>
    </xf>
    <xf numFmtId="0" fontId="24" fillId="0" borderId="12" xfId="105" applyNumberFormat="1" applyFont="1" applyFill="1" applyBorder="1" applyAlignment="1" applyProtection="1">
      <alignment horizontal="center" vertical="center" wrapText="1"/>
      <protection/>
    </xf>
    <xf numFmtId="0" fontId="24" fillId="0" borderId="13" xfId="105" applyFont="1" applyBorder="1" applyAlignment="1">
      <alignment horizontal="center" vertical="center" wrapText="1"/>
      <protection/>
    </xf>
    <xf numFmtId="0" fontId="24" fillId="0" borderId="13" xfId="105" applyNumberFormat="1" applyFont="1" applyFill="1" applyBorder="1" applyAlignment="1" applyProtection="1">
      <alignment horizontal="center" vertical="center" wrapText="1"/>
      <protection/>
    </xf>
    <xf numFmtId="0" fontId="24" fillId="0" borderId="13" xfId="105" applyFont="1" applyBorder="1" applyAlignment="1">
      <alignment wrapText="1"/>
      <protection/>
    </xf>
    <xf numFmtId="0" fontId="25" fillId="0" borderId="13" xfId="105" applyFont="1" applyFill="1" applyBorder="1" applyAlignment="1">
      <alignment vertical="center"/>
      <protection/>
    </xf>
    <xf numFmtId="177" fontId="26" fillId="0" borderId="13" xfId="95" applyNumberFormat="1" applyFont="1" applyFill="1" applyBorder="1" applyAlignment="1">
      <alignment/>
      <protection/>
    </xf>
    <xf numFmtId="176" fontId="26" fillId="0" borderId="13" xfId="95" applyNumberFormat="1" applyFont="1" applyBorder="1" applyAlignment="1">
      <alignment vertical="center" wrapText="1"/>
      <protection/>
    </xf>
    <xf numFmtId="0" fontId="25" fillId="0" borderId="13" xfId="105" applyFont="1" applyBorder="1" applyAlignment="1">
      <alignment vertical="center" wrapText="1"/>
      <protection/>
    </xf>
    <xf numFmtId="176" fontId="26" fillId="0" borderId="13" xfId="95" applyNumberFormat="1" applyFont="1" applyBorder="1" applyAlignment="1">
      <alignment vertical="top" wrapText="1"/>
      <protection/>
    </xf>
    <xf numFmtId="176" fontId="23" fillId="0" borderId="13" xfId="95" applyNumberFormat="1" applyFont="1" applyBorder="1" applyAlignment="1">
      <alignment vertical="top" wrapText="1"/>
      <protection/>
    </xf>
    <xf numFmtId="0" fontId="24" fillId="0" borderId="14" xfId="105" applyFont="1" applyBorder="1" applyAlignment="1">
      <alignment wrapText="1"/>
      <protection/>
    </xf>
    <xf numFmtId="176" fontId="24" fillId="0" borderId="13" xfId="105" applyNumberFormat="1" applyFont="1" applyFill="1" applyBorder="1" applyAlignment="1" applyProtection="1">
      <alignment vertical="top" wrapText="1"/>
      <protection/>
    </xf>
    <xf numFmtId="0" fontId="25" fillId="0" borderId="13" xfId="105" applyFont="1" applyBorder="1" applyAlignment="1">
      <alignment wrapText="1"/>
      <protection/>
    </xf>
    <xf numFmtId="0" fontId="25" fillId="0" borderId="14" xfId="105" applyFont="1" applyBorder="1" applyAlignment="1">
      <alignment wrapText="1"/>
      <protection/>
    </xf>
    <xf numFmtId="0" fontId="24" fillId="0" borderId="13" xfId="105" applyFont="1" applyFill="1" applyBorder="1">
      <alignment/>
      <protection/>
    </xf>
    <xf numFmtId="0" fontId="24" fillId="0" borderId="13" xfId="105" applyFont="1" applyFill="1" applyBorder="1" applyAlignment="1">
      <alignment horizontal="justify" vertical="center" wrapText="1"/>
      <protection/>
    </xf>
    <xf numFmtId="176" fontId="26" fillId="0" borderId="13" xfId="95" applyNumberFormat="1" applyFont="1" applyFill="1" applyBorder="1" applyAlignment="1">
      <alignment vertical="top" wrapText="1"/>
      <protection/>
    </xf>
    <xf numFmtId="0" fontId="24" fillId="0" borderId="13" xfId="105" applyFont="1" applyBorder="1" applyAlignment="1">
      <alignment horizontal="justify" vertical="center" wrapText="1"/>
      <protection/>
    </xf>
    <xf numFmtId="176" fontId="23" fillId="0" borderId="13" xfId="105" applyNumberFormat="1" applyFont="1" applyBorder="1" applyAlignment="1">
      <alignment vertical="justify"/>
      <protection/>
    </xf>
    <xf numFmtId="0" fontId="24" fillId="0" borderId="0" xfId="105" applyFont="1" applyBorder="1" applyAlignment="1">
      <alignment horizontal="justify" vertical="center" wrapText="1"/>
      <protection/>
    </xf>
    <xf numFmtId="176" fontId="23" fillId="0" borderId="0" xfId="105" applyNumberFormat="1" applyFont="1" applyBorder="1" applyAlignment="1">
      <alignment vertical="justify"/>
      <protection/>
    </xf>
    <xf numFmtId="0" fontId="23" fillId="0" borderId="0" xfId="0" applyFont="1" applyAlignment="1">
      <alignment/>
    </xf>
    <xf numFmtId="0" fontId="23" fillId="0" borderId="15" xfId="0" applyFont="1" applyBorder="1" applyAlignment="1">
      <alignment horizontal="center" wrapText="1"/>
    </xf>
    <xf numFmtId="0" fontId="26" fillId="0" borderId="13" xfId="0" applyFont="1" applyBorder="1" applyAlignment="1">
      <alignment horizontal="center" vertical="top" wrapText="1"/>
    </xf>
    <xf numFmtId="0" fontId="23" fillId="0" borderId="13" xfId="0" applyFont="1" applyBorder="1" applyAlignment="1">
      <alignment horizontal="center" wrapText="1"/>
    </xf>
    <xf numFmtId="0" fontId="23" fillId="0" borderId="13" xfId="0" applyFont="1" applyBorder="1" applyAlignment="1">
      <alignment wrapText="1"/>
    </xf>
    <xf numFmtId="0" fontId="23" fillId="0" borderId="13" xfId="0" applyFont="1" applyBorder="1" applyAlignment="1">
      <alignment vertical="top" wrapText="1"/>
    </xf>
    <xf numFmtId="0" fontId="23" fillId="0" borderId="10" xfId="0" applyFont="1" applyBorder="1" applyAlignment="1">
      <alignment vertical="top" wrapText="1"/>
    </xf>
    <xf numFmtId="0" fontId="23" fillId="0" borderId="0" xfId="0" applyFont="1" applyAlignment="1">
      <alignment vertical="center"/>
    </xf>
    <xf numFmtId="0" fontId="23" fillId="0" borderId="13" xfId="0" applyFont="1" applyBorder="1" applyAlignment="1">
      <alignment vertical="center" wrapText="1"/>
    </xf>
    <xf numFmtId="0" fontId="26" fillId="0" borderId="13" xfId="0" applyFont="1" applyBorder="1" applyAlignment="1">
      <alignment horizontal="center" wrapText="1"/>
    </xf>
    <xf numFmtId="0" fontId="23" fillId="0" borderId="16" xfId="0" applyFont="1" applyBorder="1" applyAlignment="1">
      <alignment wrapText="1"/>
    </xf>
    <xf numFmtId="0" fontId="23" fillId="0" borderId="17" xfId="0" applyFont="1" applyBorder="1" applyAlignment="1">
      <alignment wrapText="1"/>
    </xf>
    <xf numFmtId="0" fontId="23" fillId="0" borderId="16" xfId="0" applyFont="1" applyBorder="1" applyAlignment="1">
      <alignment horizontal="center" wrapText="1"/>
    </xf>
    <xf numFmtId="0" fontId="23" fillId="0" borderId="18" xfId="0" applyFont="1" applyBorder="1" applyAlignment="1">
      <alignment wrapText="1"/>
    </xf>
    <xf numFmtId="0" fontId="23" fillId="0" borderId="17" xfId="0" applyFont="1" applyBorder="1" applyAlignment="1">
      <alignment vertical="top" wrapText="1"/>
    </xf>
    <xf numFmtId="0" fontId="23" fillId="0" borderId="16" xfId="0" applyFont="1" applyBorder="1" applyAlignment="1">
      <alignment vertical="top" wrapText="1"/>
    </xf>
    <xf numFmtId="0" fontId="23" fillId="0" borderId="13" xfId="0" applyFont="1" applyFill="1" applyBorder="1" applyAlignment="1">
      <alignment vertical="top" wrapText="1"/>
    </xf>
    <xf numFmtId="0" fontId="23" fillId="0" borderId="10" xfId="0" applyFont="1" applyFill="1" applyBorder="1" applyAlignment="1">
      <alignment vertical="top" wrapText="1"/>
    </xf>
    <xf numFmtId="0" fontId="23" fillId="0" borderId="0" xfId="0" applyFont="1" applyAlignment="1">
      <alignment vertical="top" wrapText="1"/>
    </xf>
    <xf numFmtId="0" fontId="26" fillId="0" borderId="15" xfId="0" applyFont="1" applyBorder="1" applyAlignment="1">
      <alignment vertical="center" wrapText="1"/>
    </xf>
    <xf numFmtId="0" fontId="26" fillId="0" borderId="13" xfId="0" applyFont="1" applyBorder="1" applyAlignment="1">
      <alignment vertical="center" wrapText="1"/>
    </xf>
    <xf numFmtId="0" fontId="26" fillId="0" borderId="15" xfId="0" applyFont="1" applyBorder="1" applyAlignment="1">
      <alignment horizontal="center" vertical="center" wrapText="1"/>
    </xf>
    <xf numFmtId="0" fontId="23" fillId="0" borderId="13" xfId="0" applyFont="1" applyBorder="1" applyAlignment="1">
      <alignment horizontal="left" vertical="top" wrapText="1"/>
    </xf>
    <xf numFmtId="177" fontId="23" fillId="0" borderId="13" xfId="95" applyNumberFormat="1" applyFont="1" applyBorder="1" applyAlignment="1">
      <alignment vertical="center"/>
      <protection/>
    </xf>
    <xf numFmtId="0" fontId="23" fillId="0" borderId="13" xfId="0" applyFont="1" applyBorder="1" applyAlignment="1">
      <alignment vertical="center"/>
    </xf>
    <xf numFmtId="0" fontId="25" fillId="0" borderId="13" xfId="105" applyFont="1" applyBorder="1" applyAlignment="1">
      <alignment horizontal="justify" vertical="top" wrapText="1"/>
      <protection/>
    </xf>
    <xf numFmtId="0" fontId="23" fillId="0" borderId="13" xfId="0" applyFont="1" applyBorder="1" applyAlignment="1">
      <alignment vertical="top"/>
    </xf>
    <xf numFmtId="177" fontId="26" fillId="0" borderId="13" xfId="95" applyNumberFormat="1" applyFont="1" applyBorder="1" applyAlignment="1">
      <alignment vertical="center"/>
      <protection/>
    </xf>
    <xf numFmtId="177" fontId="25" fillId="0" borderId="13" xfId="105" applyNumberFormat="1" applyFont="1" applyFill="1" applyBorder="1" applyAlignment="1" applyProtection="1">
      <alignment vertical="center"/>
      <protection/>
    </xf>
    <xf numFmtId="177" fontId="23" fillId="0" borderId="13" xfId="105" applyNumberFormat="1" applyFont="1" applyBorder="1" applyAlignment="1">
      <alignment vertical="center"/>
      <protection/>
    </xf>
    <xf numFmtId="177" fontId="24" fillId="0" borderId="13" xfId="105" applyNumberFormat="1" applyFont="1" applyFill="1" applyBorder="1" applyAlignment="1">
      <alignment vertical="center"/>
      <protection/>
    </xf>
    <xf numFmtId="0" fontId="25" fillId="0" borderId="13" xfId="105" applyFont="1" applyBorder="1" applyAlignment="1">
      <alignment vertical="top" wrapText="1"/>
      <protection/>
    </xf>
    <xf numFmtId="0" fontId="24" fillId="0" borderId="15" xfId="105" applyFont="1" applyBorder="1" applyAlignment="1">
      <alignment wrapText="1"/>
      <protection/>
    </xf>
    <xf numFmtId="0" fontId="25" fillId="0" borderId="14" xfId="105" applyFont="1" applyBorder="1" applyAlignment="1">
      <alignment vertical="top" wrapText="1"/>
      <protection/>
    </xf>
    <xf numFmtId="177" fontId="23" fillId="0" borderId="13" xfId="95" applyNumberFormat="1" applyFont="1" applyFill="1" applyBorder="1" applyAlignment="1">
      <alignment vertical="center"/>
      <protection/>
    </xf>
    <xf numFmtId="177" fontId="26" fillId="0" borderId="13" xfId="105" applyNumberFormat="1" applyFont="1" applyBorder="1" applyAlignment="1">
      <alignment vertical="center"/>
      <protection/>
    </xf>
    <xf numFmtId="177" fontId="26" fillId="0" borderId="0" xfId="105" applyNumberFormat="1" applyFont="1" applyBorder="1" applyAlignment="1">
      <alignment vertical="center"/>
      <protection/>
    </xf>
    <xf numFmtId="0" fontId="25" fillId="0" borderId="16" xfId="105" applyFont="1" applyBorder="1" applyAlignment="1">
      <alignment vertical="top" wrapText="1"/>
      <protection/>
    </xf>
    <xf numFmtId="0" fontId="23" fillId="0" borderId="13" xfId="0" applyFont="1" applyBorder="1" applyAlignment="1">
      <alignment horizontal="right" vertical="center" wrapText="1"/>
    </xf>
    <xf numFmtId="0" fontId="23" fillId="0" borderId="19" xfId="0" applyFont="1" applyBorder="1" applyAlignment="1">
      <alignment vertical="center" wrapText="1"/>
    </xf>
    <xf numFmtId="178" fontId="23" fillId="0" borderId="13" xfId="0" applyNumberFormat="1" applyFont="1" applyBorder="1" applyAlignment="1">
      <alignment vertical="center" wrapText="1"/>
    </xf>
    <xf numFmtId="0" fontId="23" fillId="0" borderId="19" xfId="0" applyFont="1" applyBorder="1" applyAlignment="1">
      <alignment horizontal="right" vertical="center" wrapText="1"/>
    </xf>
    <xf numFmtId="178" fontId="23" fillId="0" borderId="19" xfId="0" applyNumberFormat="1" applyFont="1" applyBorder="1" applyAlignment="1">
      <alignment vertical="center" wrapText="1"/>
    </xf>
    <xf numFmtId="177" fontId="26" fillId="0" borderId="13" xfId="0" applyNumberFormat="1" applyFont="1" applyBorder="1" applyAlignment="1">
      <alignment vertical="center" wrapText="1"/>
    </xf>
    <xf numFmtId="0" fontId="26" fillId="0" borderId="19" xfId="0" applyFont="1" applyBorder="1" applyAlignment="1">
      <alignment vertical="center" wrapText="1"/>
    </xf>
    <xf numFmtId="178" fontId="25" fillId="0" borderId="19" xfId="0" applyNumberFormat="1" applyFont="1" applyFill="1" applyBorder="1" applyAlignment="1">
      <alignment vertical="center" wrapText="1"/>
    </xf>
    <xf numFmtId="178" fontId="26" fillId="0" borderId="13" xfId="0" applyNumberFormat="1" applyFont="1" applyBorder="1" applyAlignment="1">
      <alignment vertical="center" wrapText="1"/>
    </xf>
    <xf numFmtId="178" fontId="26" fillId="0" borderId="19" xfId="0" applyNumberFormat="1" applyFont="1" applyBorder="1" applyAlignment="1">
      <alignment vertical="center" wrapText="1"/>
    </xf>
    <xf numFmtId="0" fontId="26" fillId="0" borderId="19" xfId="0" applyFont="1" applyBorder="1" applyAlignment="1">
      <alignment horizontal="right" vertical="center" wrapText="1"/>
    </xf>
    <xf numFmtId="184" fontId="26" fillId="0" borderId="13" xfId="0" applyNumberFormat="1" applyFont="1" applyBorder="1" applyAlignment="1">
      <alignment horizontal="right" vertical="center" wrapText="1"/>
    </xf>
    <xf numFmtId="188" fontId="26" fillId="0" borderId="13" xfId="0" applyNumberFormat="1" applyFont="1" applyBorder="1" applyAlignment="1">
      <alignment vertical="center" wrapText="1"/>
    </xf>
    <xf numFmtId="0" fontId="23" fillId="0" borderId="15" xfId="0" applyFont="1" applyBorder="1" applyAlignment="1">
      <alignment vertical="top"/>
    </xf>
    <xf numFmtId="0" fontId="23" fillId="0" borderId="14" xfId="0" applyFont="1" applyBorder="1" applyAlignment="1">
      <alignment vertical="top"/>
    </xf>
    <xf numFmtId="0" fontId="23" fillId="0" borderId="16" xfId="0" applyFont="1" applyBorder="1" applyAlignment="1">
      <alignment vertical="top"/>
    </xf>
    <xf numFmtId="0" fontId="23" fillId="0" borderId="13" xfId="0" applyFont="1" applyBorder="1" applyAlignment="1">
      <alignment horizontal="left" vertical="center" wrapText="1"/>
    </xf>
    <xf numFmtId="0" fontId="23" fillId="0" borderId="15" xfId="0" applyFont="1" applyBorder="1" applyAlignment="1">
      <alignment horizontal="left" vertical="top" wrapText="1"/>
    </xf>
    <xf numFmtId="0" fontId="23" fillId="0" borderId="15" xfId="0" applyFont="1" applyBorder="1" applyAlignment="1">
      <alignment horizontal="left" vertical="center"/>
    </xf>
    <xf numFmtId="0" fontId="23" fillId="0" borderId="15" xfId="0" applyFont="1" applyBorder="1" applyAlignment="1">
      <alignment horizontal="left" wrapText="1"/>
    </xf>
    <xf numFmtId="0" fontId="23" fillId="0" borderId="15" xfId="0" applyFont="1" applyBorder="1" applyAlignment="1">
      <alignment horizontal="left" vertical="center" wrapText="1"/>
    </xf>
    <xf numFmtId="0" fontId="26" fillId="0" borderId="13" xfId="0" applyFont="1" applyBorder="1" applyAlignment="1">
      <alignment/>
    </xf>
    <xf numFmtId="0" fontId="23" fillId="0" borderId="10" xfId="0" applyFont="1" applyBorder="1" applyAlignment="1">
      <alignment vertical="center" wrapText="1"/>
    </xf>
    <xf numFmtId="0" fontId="24" fillId="0" borderId="13" xfId="105" applyFont="1" applyBorder="1" applyAlignment="1">
      <alignment/>
      <protection/>
    </xf>
    <xf numFmtId="0" fontId="23" fillId="0" borderId="14" xfId="0" applyFont="1" applyBorder="1" applyAlignment="1">
      <alignment vertical="top" wrapText="1"/>
    </xf>
    <xf numFmtId="0" fontId="26" fillId="0" borderId="20" xfId="0" applyFont="1" applyBorder="1" applyAlignment="1">
      <alignment vertical="center" wrapText="1"/>
    </xf>
    <xf numFmtId="3" fontId="23" fillId="0" borderId="13" xfId="95" applyNumberFormat="1" applyFont="1" applyBorder="1" applyAlignment="1">
      <alignment vertical="center"/>
      <protection/>
    </xf>
    <xf numFmtId="3" fontId="26" fillId="0" borderId="13" xfId="95" applyNumberFormat="1" applyFont="1" applyBorder="1" applyAlignment="1">
      <alignment/>
      <protection/>
    </xf>
    <xf numFmtId="2" fontId="25" fillId="0" borderId="10" xfId="105" applyNumberFormat="1" applyFont="1" applyBorder="1" applyAlignment="1">
      <alignment vertical="top" wrapText="1"/>
      <protection/>
    </xf>
    <xf numFmtId="0" fontId="25" fillId="0" borderId="16" xfId="105" applyFont="1" applyBorder="1" applyAlignment="1">
      <alignment horizontal="justify" vertical="center" wrapText="1"/>
      <protection/>
    </xf>
    <xf numFmtId="0" fontId="25" fillId="0" borderId="21" xfId="105" applyFont="1" applyBorder="1" applyAlignment="1">
      <alignment vertical="center" wrapText="1"/>
      <protection/>
    </xf>
    <xf numFmtId="2" fontId="26" fillId="0" borderId="10" xfId="95" applyNumberFormat="1" applyFont="1" applyBorder="1" applyAlignment="1">
      <alignment vertical="top" wrapText="1"/>
      <protection/>
    </xf>
    <xf numFmtId="176" fontId="23" fillId="0" borderId="16" xfId="95" applyNumberFormat="1" applyFont="1" applyBorder="1" applyAlignment="1">
      <alignment vertical="top" wrapText="1"/>
      <protection/>
    </xf>
    <xf numFmtId="176" fontId="26" fillId="0" borderId="21" xfId="95" applyNumberFormat="1" applyFont="1" applyBorder="1" applyAlignment="1">
      <alignment vertical="top" wrapText="1"/>
      <protection/>
    </xf>
    <xf numFmtId="2" fontId="23" fillId="0" borderId="10" xfId="95" applyNumberFormat="1" applyFont="1" applyFill="1" applyBorder="1" applyAlignment="1">
      <alignment vertical="center"/>
      <protection/>
    </xf>
    <xf numFmtId="177" fontId="23" fillId="0" borderId="16" xfId="95" applyNumberFormat="1" applyFont="1" applyBorder="1" applyAlignment="1">
      <alignment vertical="center"/>
      <protection/>
    </xf>
    <xf numFmtId="177" fontId="23" fillId="0" borderId="21" xfId="95" applyNumberFormat="1" applyFont="1" applyBorder="1" applyAlignment="1">
      <alignment vertical="center"/>
      <protection/>
    </xf>
    <xf numFmtId="177" fontId="23" fillId="0" borderId="22" xfId="95" applyNumberFormat="1" applyFont="1" applyBorder="1" applyAlignment="1">
      <alignment vertical="center"/>
      <protection/>
    </xf>
    <xf numFmtId="3" fontId="23" fillId="0" borderId="10" xfId="95" applyNumberFormat="1" applyFont="1" applyBorder="1" applyAlignment="1">
      <alignment vertical="center"/>
      <protection/>
    </xf>
    <xf numFmtId="3" fontId="23" fillId="0" borderId="16" xfId="95" applyNumberFormat="1" applyFont="1" applyBorder="1" applyAlignment="1">
      <alignment vertical="center"/>
      <protection/>
    </xf>
    <xf numFmtId="2" fontId="23" fillId="0" borderId="10" xfId="95" applyNumberFormat="1" applyFont="1" applyBorder="1" applyAlignment="1">
      <alignment vertical="center"/>
      <protection/>
    </xf>
    <xf numFmtId="2" fontId="23" fillId="0" borderId="10" xfId="0" applyNumberFormat="1" applyFont="1" applyBorder="1" applyAlignment="1">
      <alignment vertical="center"/>
    </xf>
    <xf numFmtId="0" fontId="23" fillId="0" borderId="16" xfId="0" applyFont="1" applyBorder="1" applyAlignment="1">
      <alignment vertical="center"/>
    </xf>
    <xf numFmtId="178" fontId="23" fillId="0" borderId="13" xfId="0" applyNumberFormat="1" applyFont="1" applyBorder="1" applyAlignment="1">
      <alignment vertical="center"/>
    </xf>
    <xf numFmtId="3" fontId="26" fillId="0" borderId="13" xfId="95" applyNumberFormat="1" applyFont="1" applyBorder="1" applyAlignment="1">
      <alignment vertical="center"/>
      <protection/>
    </xf>
    <xf numFmtId="3" fontId="25" fillId="0" borderId="13" xfId="105" applyNumberFormat="1" applyFont="1" applyFill="1" applyBorder="1" applyAlignment="1" applyProtection="1">
      <alignment vertical="center"/>
      <protection/>
    </xf>
    <xf numFmtId="3" fontId="23" fillId="0" borderId="13" xfId="105" applyNumberFormat="1" applyFont="1" applyBorder="1" applyAlignment="1">
      <alignment vertical="center"/>
      <protection/>
    </xf>
    <xf numFmtId="3" fontId="23" fillId="0" borderId="13" xfId="95" applyNumberFormat="1" applyFont="1" applyFill="1" applyBorder="1" applyAlignment="1">
      <alignment vertical="center"/>
      <protection/>
    </xf>
    <xf numFmtId="0" fontId="23" fillId="0" borderId="13" xfId="0" applyFont="1" applyBorder="1" applyAlignment="1">
      <alignment/>
    </xf>
    <xf numFmtId="178" fontId="25" fillId="0" borderId="13" xfId="0" applyNumberFormat="1" applyFont="1" applyBorder="1" applyAlignment="1">
      <alignment vertical="center" wrapText="1"/>
    </xf>
    <xf numFmtId="0" fontId="25" fillId="0" borderId="19" xfId="0" applyFont="1" applyBorder="1" applyAlignment="1">
      <alignment vertical="center" wrapText="1"/>
    </xf>
    <xf numFmtId="0" fontId="25" fillId="0" borderId="13" xfId="0" applyFont="1" applyBorder="1" applyAlignment="1">
      <alignment vertical="center" wrapText="1"/>
    </xf>
    <xf numFmtId="0" fontId="25" fillId="0" borderId="19" xfId="0" applyFont="1" applyBorder="1" applyAlignment="1">
      <alignment horizontal="right" vertical="center" wrapText="1"/>
    </xf>
    <xf numFmtId="0" fontId="25" fillId="0" borderId="13" xfId="0" applyFont="1" applyBorder="1" applyAlignment="1">
      <alignment horizontal="right" vertical="center" wrapText="1"/>
    </xf>
    <xf numFmtId="178" fontId="25" fillId="0" borderId="13" xfId="0" applyNumberFormat="1" applyFont="1" applyBorder="1" applyAlignment="1">
      <alignment horizontal="right" vertical="center" wrapText="1"/>
    </xf>
    <xf numFmtId="177" fontId="26" fillId="0" borderId="13" xfId="0" applyNumberFormat="1" applyFont="1" applyBorder="1" applyAlignment="1">
      <alignment/>
    </xf>
    <xf numFmtId="177" fontId="26" fillId="0" borderId="13" xfId="0" applyNumberFormat="1" applyFont="1" applyBorder="1" applyAlignment="1">
      <alignment vertical="center"/>
    </xf>
    <xf numFmtId="1" fontId="24" fillId="0" borderId="13" xfId="105" applyNumberFormat="1" applyFont="1" applyFill="1" applyBorder="1" applyAlignment="1">
      <alignment vertical="center"/>
      <protection/>
    </xf>
    <xf numFmtId="178" fontId="26" fillId="0" borderId="13" xfId="0" applyNumberFormat="1" applyFont="1" applyBorder="1" applyAlignment="1">
      <alignment vertical="center"/>
    </xf>
    <xf numFmtId="0" fontId="25" fillId="0" borderId="13" xfId="0" applyFont="1" applyBorder="1" applyAlignment="1">
      <alignment vertical="top" wrapText="1"/>
    </xf>
    <xf numFmtId="0" fontId="25" fillId="0" borderId="13" xfId="0" applyFont="1" applyBorder="1" applyAlignment="1">
      <alignment wrapText="1"/>
    </xf>
    <xf numFmtId="0" fontId="25" fillId="0" borderId="13" xfId="0" applyFont="1" applyFill="1" applyBorder="1" applyAlignment="1">
      <alignment horizontal="right" vertical="center" wrapText="1"/>
    </xf>
    <xf numFmtId="4" fontId="24" fillId="0" borderId="14" xfId="106" applyNumberFormat="1" applyFont="1" applyFill="1" applyBorder="1" applyAlignment="1">
      <alignment vertical="center" wrapText="1"/>
      <protection/>
    </xf>
    <xf numFmtId="177" fontId="25" fillId="0" borderId="13" xfId="106" applyNumberFormat="1" applyFont="1" applyFill="1" applyBorder="1" applyAlignment="1">
      <alignment horizontal="right" wrapText="1"/>
      <protection/>
    </xf>
    <xf numFmtId="0" fontId="25" fillId="0" borderId="13" xfId="119" applyNumberFormat="1" applyFont="1" applyFill="1" applyBorder="1" applyAlignment="1">
      <alignment vertical="center" wrapText="1"/>
    </xf>
    <xf numFmtId="1" fontId="26" fillId="0" borderId="13" xfId="0" applyNumberFormat="1" applyFont="1" applyBorder="1" applyAlignment="1">
      <alignment vertical="center" wrapText="1"/>
    </xf>
    <xf numFmtId="0" fontId="26" fillId="0" borderId="0" xfId="0" applyFont="1" applyBorder="1" applyAlignment="1">
      <alignment vertical="center"/>
    </xf>
    <xf numFmtId="0" fontId="24" fillId="0" borderId="23" xfId="106" applyFont="1" applyFill="1" applyBorder="1" applyAlignment="1">
      <alignment horizontal="center" wrapText="1"/>
      <protection/>
    </xf>
    <xf numFmtId="0" fontId="30" fillId="0" borderId="16" xfId="106" applyFont="1" applyFill="1" applyBorder="1" applyAlignment="1">
      <alignment horizontal="center" wrapText="1"/>
      <protection/>
    </xf>
    <xf numFmtId="0" fontId="26" fillId="0" borderId="22" xfId="0" applyFont="1" applyBorder="1" applyAlignment="1">
      <alignment vertical="center" wrapText="1"/>
    </xf>
    <xf numFmtId="188" fontId="26" fillId="0" borderId="13" xfId="0" applyNumberFormat="1" applyFont="1" applyBorder="1" applyAlignment="1">
      <alignment horizontal="right" vertical="center" wrapText="1"/>
    </xf>
    <xf numFmtId="187" fontId="23" fillId="0" borderId="19" xfId="0" applyNumberFormat="1" applyFont="1" applyBorder="1" applyAlignment="1">
      <alignment vertical="center" wrapText="1"/>
    </xf>
    <xf numFmtId="184" fontId="23" fillId="0" borderId="19" xfId="0" applyNumberFormat="1" applyFont="1" applyBorder="1" applyAlignment="1">
      <alignment horizontal="right" vertical="center" wrapText="1"/>
    </xf>
    <xf numFmtId="185" fontId="23" fillId="0" borderId="19" xfId="0" applyNumberFormat="1" applyFont="1" applyBorder="1" applyAlignment="1">
      <alignment horizontal="right" vertical="center" wrapText="1"/>
    </xf>
    <xf numFmtId="188" fontId="26" fillId="0" borderId="19" xfId="0" applyNumberFormat="1" applyFont="1" applyBorder="1" applyAlignment="1">
      <alignment vertical="center" wrapText="1"/>
    </xf>
    <xf numFmtId="187" fontId="26" fillId="0" borderId="13" xfId="0" applyNumberFormat="1" applyFont="1" applyBorder="1" applyAlignment="1">
      <alignment vertical="center" wrapText="1"/>
    </xf>
    <xf numFmtId="184" fontId="26" fillId="0" borderId="19" xfId="0" applyNumberFormat="1" applyFont="1" applyBorder="1" applyAlignment="1">
      <alignment horizontal="right" vertical="center" wrapText="1"/>
    </xf>
    <xf numFmtId="0" fontId="25" fillId="0" borderId="19" xfId="0" applyFont="1" applyFill="1" applyBorder="1" applyAlignment="1">
      <alignment horizontal="right" vertical="center" wrapText="1"/>
    </xf>
    <xf numFmtId="188" fontId="24" fillId="0" borderId="19" xfId="0" applyNumberFormat="1" applyFont="1" applyBorder="1" applyAlignment="1">
      <alignment horizontal="right" vertical="center" wrapText="1"/>
    </xf>
    <xf numFmtId="188" fontId="25" fillId="0" borderId="19" xfId="0" applyNumberFormat="1" applyFont="1" applyFill="1" applyBorder="1" applyAlignment="1">
      <alignment horizontal="right" vertical="center" wrapText="1"/>
    </xf>
    <xf numFmtId="176" fontId="25" fillId="0" borderId="13" xfId="95" applyNumberFormat="1" applyFont="1" applyBorder="1" applyAlignment="1">
      <alignment vertical="top" wrapText="1"/>
      <protection/>
    </xf>
    <xf numFmtId="177" fontId="24" fillId="0" borderId="13" xfId="95" applyNumberFormat="1" applyFont="1" applyFill="1" applyBorder="1" applyAlignment="1">
      <alignment wrapText="1"/>
      <protection/>
    </xf>
    <xf numFmtId="177" fontId="24" fillId="0" borderId="13" xfId="95" applyNumberFormat="1" applyFont="1" applyFill="1" applyBorder="1" applyAlignment="1">
      <alignment/>
      <protection/>
    </xf>
    <xf numFmtId="177" fontId="24" fillId="0" borderId="13" xfId="95" applyNumberFormat="1" applyFont="1" applyFill="1" applyBorder="1" applyAlignment="1">
      <alignment horizontal="right" wrapText="1"/>
      <protection/>
    </xf>
    <xf numFmtId="177" fontId="24" fillId="0" borderId="13" xfId="0" applyNumberFormat="1" applyFont="1" applyBorder="1" applyAlignment="1">
      <alignment/>
    </xf>
    <xf numFmtId="0" fontId="32" fillId="0" borderId="0" xfId="0" applyFont="1" applyAlignment="1">
      <alignment/>
    </xf>
    <xf numFmtId="176" fontId="24" fillId="0" borderId="13" xfId="95" applyNumberFormat="1" applyFont="1" applyBorder="1" applyAlignment="1">
      <alignment vertical="top" wrapText="1"/>
      <protection/>
    </xf>
    <xf numFmtId="3" fontId="25" fillId="0" borderId="13" xfId="95" applyNumberFormat="1" applyFont="1" applyFill="1" applyBorder="1" applyAlignment="1">
      <alignment vertical="center"/>
      <protection/>
    </xf>
    <xf numFmtId="177" fontId="25" fillId="0" borderId="13" xfId="95" applyNumberFormat="1" applyFont="1" applyFill="1" applyBorder="1" applyAlignment="1">
      <alignment horizontal="right" vertical="center" wrapText="1"/>
      <protection/>
    </xf>
    <xf numFmtId="177" fontId="25" fillId="0" borderId="13" xfId="95" applyNumberFormat="1" applyFont="1" applyFill="1" applyBorder="1" applyAlignment="1">
      <alignment vertical="center"/>
      <protection/>
    </xf>
    <xf numFmtId="0" fontId="25" fillId="0" borderId="13" xfId="0" applyFont="1" applyBorder="1" applyAlignment="1">
      <alignment vertical="center"/>
    </xf>
    <xf numFmtId="0" fontId="26" fillId="0" borderId="0" xfId="0" applyFont="1" applyAlignment="1">
      <alignment/>
    </xf>
    <xf numFmtId="0" fontId="36" fillId="0" borderId="10" xfId="0" applyFont="1" applyBorder="1" applyAlignment="1">
      <alignment wrapText="1"/>
    </xf>
    <xf numFmtId="0" fontId="26" fillId="0" borderId="13" xfId="0" applyFont="1" applyBorder="1" applyAlignment="1">
      <alignment horizontal="center" wrapText="1"/>
    </xf>
    <xf numFmtId="0" fontId="23" fillId="0" borderId="21" xfId="0" applyFont="1" applyBorder="1" applyAlignment="1">
      <alignment horizontal="center" vertical="center" wrapText="1"/>
    </xf>
    <xf numFmtId="0" fontId="23" fillId="0" borderId="12" xfId="0" applyFont="1" applyBorder="1" applyAlignment="1">
      <alignment horizontal="center" vertical="center" wrapText="1"/>
    </xf>
    <xf numFmtId="0" fontId="26" fillId="0" borderId="10" xfId="0" applyFont="1" applyBorder="1" applyAlignment="1">
      <alignment horizontal="center" vertical="center" wrapText="1"/>
    </xf>
    <xf numFmtId="0" fontId="23" fillId="0" borderId="15" xfId="0" applyFont="1" applyBorder="1" applyAlignment="1">
      <alignment horizontal="center" wrapText="1"/>
    </xf>
    <xf numFmtId="0" fontId="23" fillId="0" borderId="19" xfId="0" applyFont="1" applyBorder="1" applyAlignment="1">
      <alignment horizontal="center" wrapText="1"/>
    </xf>
    <xf numFmtId="0" fontId="23" fillId="0" borderId="21" xfId="0" applyFont="1" applyBorder="1" applyAlignment="1">
      <alignment horizontal="center" wrapText="1"/>
    </xf>
    <xf numFmtId="0" fontId="23" fillId="0" borderId="24" xfId="0" applyFont="1" applyBorder="1" applyAlignment="1">
      <alignment horizontal="center" wrapText="1"/>
    </xf>
    <xf numFmtId="0" fontId="23" fillId="0" borderId="12" xfId="0" applyFont="1" applyBorder="1" applyAlignment="1">
      <alignment horizontal="center" wrapText="1"/>
    </xf>
    <xf numFmtId="0" fontId="23" fillId="0" borderId="22" xfId="0" applyFont="1" applyBorder="1" applyAlignment="1">
      <alignment horizontal="center" wrapText="1"/>
    </xf>
    <xf numFmtId="0" fontId="26" fillId="0" borderId="21"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15" xfId="0" applyFont="1" applyBorder="1" applyAlignment="1">
      <alignment horizontal="center" wrapText="1"/>
    </xf>
    <xf numFmtId="0" fontId="26" fillId="0" borderId="19" xfId="0" applyFont="1" applyBorder="1" applyAlignment="1">
      <alignment horizontal="center" wrapText="1"/>
    </xf>
    <xf numFmtId="0" fontId="29" fillId="0" borderId="15" xfId="0" applyFont="1" applyBorder="1" applyAlignment="1">
      <alignment horizontal="center" wrapText="1"/>
    </xf>
    <xf numFmtId="0" fontId="29" fillId="0" borderId="19" xfId="0" applyFont="1" applyBorder="1" applyAlignment="1">
      <alignment horizontal="center" wrapText="1"/>
    </xf>
    <xf numFmtId="0" fontId="20" fillId="0" borderId="0" xfId="0" applyFont="1" applyAlignment="1">
      <alignment horizontal="center"/>
    </xf>
    <xf numFmtId="0" fontId="23" fillId="0" borderId="13" xfId="0" applyFont="1" applyFill="1" applyBorder="1" applyAlignment="1">
      <alignment vertical="top" wrapText="1"/>
    </xf>
    <xf numFmtId="0" fontId="23" fillId="0" borderId="10" xfId="0" applyFont="1" applyFill="1" applyBorder="1" applyAlignment="1">
      <alignment vertical="center" wrapText="1"/>
    </xf>
    <xf numFmtId="0" fontId="23" fillId="0" borderId="16" xfId="0" applyFont="1" applyFill="1" applyBorder="1" applyAlignment="1">
      <alignment vertical="center" wrapText="1"/>
    </xf>
    <xf numFmtId="0" fontId="26" fillId="0" borderId="14" xfId="0" applyFont="1" applyBorder="1" applyAlignment="1">
      <alignment horizontal="center" vertical="center" wrapText="1"/>
    </xf>
    <xf numFmtId="0" fontId="26" fillId="0" borderId="16" xfId="0" applyFont="1" applyBorder="1" applyAlignment="1">
      <alignment horizontal="center" vertical="center" wrapText="1"/>
    </xf>
    <xf numFmtId="0" fontId="25" fillId="0" borderId="10" xfId="0" applyFont="1" applyFill="1" applyBorder="1" applyAlignment="1">
      <alignment horizontal="right" vertical="center" wrapText="1"/>
    </xf>
    <xf numFmtId="0" fontId="25" fillId="0" borderId="16" xfId="0" applyFont="1" applyFill="1" applyBorder="1" applyAlignment="1">
      <alignment horizontal="right" vertical="center" wrapText="1"/>
    </xf>
    <xf numFmtId="0" fontId="23" fillId="0" borderId="11" xfId="0" applyFont="1" applyBorder="1" applyAlignment="1">
      <alignment horizontal="center"/>
    </xf>
    <xf numFmtId="0" fontId="23" fillId="0" borderId="20" xfId="0" applyFont="1" applyBorder="1" applyAlignment="1">
      <alignment horizontal="center" wrapText="1"/>
    </xf>
    <xf numFmtId="178" fontId="23" fillId="0" borderId="10" xfId="0" applyNumberFormat="1" applyFont="1" applyFill="1" applyBorder="1" applyAlignment="1">
      <alignment vertical="center" wrapText="1"/>
    </xf>
    <xf numFmtId="178" fontId="23" fillId="0" borderId="16" xfId="0" applyNumberFormat="1" applyFont="1" applyFill="1" applyBorder="1" applyAlignment="1">
      <alignment vertical="center" wrapText="1"/>
    </xf>
    <xf numFmtId="0" fontId="23" fillId="0" borderId="10" xfId="0" applyFont="1" applyBorder="1" applyAlignment="1">
      <alignment horizontal="left" vertical="center" wrapText="1"/>
    </xf>
    <xf numFmtId="0" fontId="23" fillId="0" borderId="16" xfId="0" applyFont="1" applyBorder="1" applyAlignment="1">
      <alignment horizontal="left" vertical="center" wrapText="1"/>
    </xf>
    <xf numFmtId="0" fontId="23" fillId="0" borderId="13" xfId="0" applyFont="1" applyBorder="1" applyAlignment="1">
      <alignment wrapText="1"/>
    </xf>
    <xf numFmtId="0" fontId="18" fillId="0" borderId="0" xfId="105" applyNumberFormat="1" applyFont="1" applyFill="1" applyBorder="1" applyAlignment="1" applyProtection="1">
      <alignment horizontal="center" vertical="top" wrapText="1"/>
      <protection/>
    </xf>
    <xf numFmtId="0" fontId="24" fillId="0" borderId="15" xfId="105" applyNumberFormat="1" applyFont="1" applyFill="1" applyBorder="1" applyAlignment="1" applyProtection="1">
      <alignment horizontal="center" vertical="center" wrapText="1"/>
      <protection/>
    </xf>
    <xf numFmtId="0" fontId="24" fillId="0" borderId="19" xfId="105" applyNumberFormat="1" applyFont="1" applyFill="1" applyBorder="1" applyAlignment="1" applyProtection="1">
      <alignment horizontal="center" vertical="center" wrapText="1"/>
      <protection/>
    </xf>
    <xf numFmtId="0" fontId="24" fillId="0" borderId="15" xfId="105" applyFont="1" applyBorder="1" applyAlignment="1">
      <alignment horizontal="center" vertical="center" wrapText="1"/>
      <protection/>
    </xf>
    <xf numFmtId="0" fontId="24" fillId="0" borderId="19" xfId="105" applyFont="1" applyBorder="1" applyAlignment="1">
      <alignment horizontal="center" vertical="center" wrapText="1"/>
      <protection/>
    </xf>
    <xf numFmtId="0" fontId="23" fillId="0" borderId="21" xfId="0" applyFont="1" applyFill="1" applyBorder="1" applyAlignment="1">
      <alignment horizontal="center" wrapText="1"/>
    </xf>
    <xf numFmtId="0" fontId="23" fillId="0" borderId="24" xfId="0" applyFont="1" applyFill="1" applyBorder="1" applyAlignment="1">
      <alignment horizontal="center" wrapText="1"/>
    </xf>
    <xf numFmtId="0" fontId="23" fillId="0" borderId="12" xfId="0" applyFont="1" applyFill="1" applyBorder="1" applyAlignment="1">
      <alignment horizontal="center" wrapText="1"/>
    </xf>
    <xf numFmtId="0" fontId="23" fillId="0" borderId="22" xfId="0" applyFont="1" applyFill="1" applyBorder="1" applyAlignment="1">
      <alignment horizontal="center" wrapText="1"/>
    </xf>
    <xf numFmtId="0" fontId="23" fillId="0" borderId="15" xfId="0" applyFont="1" applyFill="1" applyBorder="1" applyAlignment="1">
      <alignment horizontal="center" wrapText="1"/>
    </xf>
    <xf numFmtId="0" fontId="23" fillId="0" borderId="19" xfId="0" applyFont="1" applyFill="1" applyBorder="1" applyAlignment="1">
      <alignment horizontal="center" wrapText="1"/>
    </xf>
    <xf numFmtId="0" fontId="26" fillId="0" borderId="15" xfId="0" applyFont="1" applyBorder="1" applyAlignment="1">
      <alignment horizontal="center" vertical="center" wrapText="1"/>
    </xf>
    <xf numFmtId="0" fontId="26" fillId="0" borderId="19" xfId="0" applyFont="1" applyBorder="1" applyAlignment="1">
      <alignment horizontal="center" vertical="center" wrapText="1"/>
    </xf>
    <xf numFmtId="44" fontId="23" fillId="0" borderId="15" xfId="70" applyFont="1" applyBorder="1" applyAlignment="1">
      <alignment horizontal="center" wrapText="1"/>
    </xf>
    <xf numFmtId="44" fontId="23" fillId="0" borderId="19" xfId="70" applyFont="1" applyBorder="1" applyAlignment="1">
      <alignment horizontal="center" wrapText="1"/>
    </xf>
  </cellXfs>
  <cellStyles count="10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_meresha_07"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Currency" xfId="70"/>
    <cellStyle name="Currency [0]"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Итог" xfId="96"/>
    <cellStyle name="Итог 2" xfId="97"/>
    <cellStyle name="Контрольная ячейка" xfId="98"/>
    <cellStyle name="Контрольная ячейка 2" xfId="99"/>
    <cellStyle name="Название" xfId="100"/>
    <cellStyle name="Название 2" xfId="101"/>
    <cellStyle name="Нейтральный" xfId="102"/>
    <cellStyle name="Нейтральный 2" xfId="103"/>
    <cellStyle name="Обычный 2" xfId="104"/>
    <cellStyle name="Обычный 3" xfId="105"/>
    <cellStyle name="Обычный_Планы по БР" xfId="106"/>
    <cellStyle name="Плохой" xfId="107"/>
    <cellStyle name="Плохой 2" xfId="108"/>
    <cellStyle name="Пояснение" xfId="109"/>
    <cellStyle name="Пояснение 2" xfId="110"/>
    <cellStyle name="Примечание" xfId="111"/>
    <cellStyle name="Примечание 2" xfId="112"/>
    <cellStyle name="Percent" xfId="113"/>
    <cellStyle name="Связанная ячейка" xfId="114"/>
    <cellStyle name="Связанная ячейка 2" xfId="115"/>
    <cellStyle name="Стиль 1" xfId="116"/>
    <cellStyle name="Текст предупреждения" xfId="117"/>
    <cellStyle name="Текст предупреждения 2" xfId="118"/>
    <cellStyle name="Comma" xfId="119"/>
    <cellStyle name="Comma [0]" xfId="120"/>
    <cellStyle name="Хороший" xfId="121"/>
    <cellStyle name="Хороший 2"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56"/>
  <sheetViews>
    <sheetView tabSelected="1" zoomScale="75" zoomScaleNormal="75" zoomScaleSheetLayoutView="75" zoomScalePageLayoutView="0" workbookViewId="0" topLeftCell="A131">
      <selection activeCell="G150" sqref="G150"/>
    </sheetView>
  </sheetViews>
  <sheetFormatPr defaultColWidth="9.140625" defaultRowHeight="15"/>
  <cols>
    <col min="1" max="1" width="44.421875" style="1" customWidth="1"/>
    <col min="2" max="2" width="27.28125" style="1" customWidth="1"/>
    <col min="3" max="3" width="11.28125" style="1" customWidth="1"/>
    <col min="4" max="4" width="14.57421875" style="1" customWidth="1"/>
    <col min="5" max="5" width="13.8515625" style="1" customWidth="1"/>
    <col min="6" max="6" width="15.57421875" style="1" customWidth="1"/>
    <col min="7" max="7" width="20.00390625" style="1" customWidth="1"/>
    <col min="8" max="8" width="17.8515625" style="1" customWidth="1"/>
    <col min="9" max="16384" width="9.140625" style="1" customWidth="1"/>
  </cols>
  <sheetData>
    <row r="1" spans="7:8" ht="18.75">
      <c r="G1" s="29" t="s">
        <v>148</v>
      </c>
      <c r="H1" s="29"/>
    </row>
    <row r="2" spans="7:8" ht="16.5" customHeight="1">
      <c r="G2" s="29" t="s">
        <v>154</v>
      </c>
      <c r="H2" s="29"/>
    </row>
    <row r="3" spans="7:8" ht="15" customHeight="1">
      <c r="G3" s="29" t="s">
        <v>155</v>
      </c>
      <c r="H3" s="29"/>
    </row>
    <row r="4" spans="7:8" ht="18.75">
      <c r="G4" s="29"/>
      <c r="H4" s="29"/>
    </row>
    <row r="5" ht="18.75">
      <c r="J5" s="1" t="s">
        <v>150</v>
      </c>
    </row>
    <row r="6" spans="1:8" ht="18.75">
      <c r="A6" s="180" t="s">
        <v>151</v>
      </c>
      <c r="B6" s="180"/>
      <c r="C6" s="180"/>
      <c r="D6" s="180"/>
      <c r="E6" s="180"/>
      <c r="F6" s="180"/>
      <c r="G6" s="180"/>
      <c r="H6" s="180"/>
    </row>
    <row r="7" ht="10.5" customHeight="1"/>
    <row r="8" spans="1:8" ht="47.25" customHeight="1">
      <c r="A8" s="195" t="s">
        <v>153</v>
      </c>
      <c r="B8" s="195"/>
      <c r="C8" s="195"/>
      <c r="D8" s="195"/>
      <c r="E8" s="195"/>
      <c r="F8" s="195"/>
      <c r="G8" s="195"/>
      <c r="H8" s="195"/>
    </row>
    <row r="9" spans="1:8" ht="17.25" customHeight="1">
      <c r="A9" s="5"/>
      <c r="B9" s="6"/>
      <c r="C9" s="6"/>
      <c r="D9" s="6"/>
      <c r="E9" s="6"/>
      <c r="F9" s="6"/>
      <c r="G9" s="6"/>
      <c r="H9" s="7" t="s">
        <v>0</v>
      </c>
    </row>
    <row r="10" spans="1:8" ht="88.5" customHeight="1">
      <c r="A10" s="8" t="s">
        <v>82</v>
      </c>
      <c r="B10" s="9" t="s">
        <v>1</v>
      </c>
      <c r="C10" s="196" t="s">
        <v>2</v>
      </c>
      <c r="D10" s="197"/>
      <c r="E10" s="198" t="s">
        <v>3</v>
      </c>
      <c r="F10" s="199"/>
      <c r="G10" s="198" t="s">
        <v>4</v>
      </c>
      <c r="H10" s="199"/>
    </row>
    <row r="11" spans="1:8" ht="92.25" customHeight="1">
      <c r="A11" s="8"/>
      <c r="B11" s="9"/>
      <c r="C11" s="10" t="s">
        <v>88</v>
      </c>
      <c r="D11" s="10" t="s">
        <v>86</v>
      </c>
      <c r="E11" s="10" t="s">
        <v>88</v>
      </c>
      <c r="F11" s="10" t="s">
        <v>84</v>
      </c>
      <c r="G11" s="10" t="s">
        <v>88</v>
      </c>
      <c r="H11" s="10" t="s">
        <v>85</v>
      </c>
    </row>
    <row r="12" spans="1:8" ht="57" customHeight="1">
      <c r="A12" s="11" t="s">
        <v>5</v>
      </c>
      <c r="B12" s="12"/>
      <c r="C12" s="13">
        <f aca="true" t="shared" si="0" ref="C12:H12">C13+C14+C15+C16+C17+C18</f>
        <v>707.3</v>
      </c>
      <c r="D12" s="13">
        <f t="shared" si="0"/>
        <v>311.16800000000006</v>
      </c>
      <c r="E12" s="94">
        <f t="shared" si="0"/>
        <v>0</v>
      </c>
      <c r="F12" s="94">
        <f t="shared" si="0"/>
        <v>0</v>
      </c>
      <c r="G12" s="13">
        <f t="shared" si="0"/>
        <v>707.3</v>
      </c>
      <c r="H12" s="122">
        <f t="shared" si="0"/>
        <v>311.16800000000006</v>
      </c>
    </row>
    <row r="13" spans="1:8" ht="144.75" customHeight="1">
      <c r="A13" s="95" t="s">
        <v>6</v>
      </c>
      <c r="B13" s="98" t="s">
        <v>7</v>
      </c>
      <c r="C13" s="101">
        <v>499.3</v>
      </c>
      <c r="D13" s="101">
        <v>217.12</v>
      </c>
      <c r="E13" s="105">
        <v>0</v>
      </c>
      <c r="F13" s="105">
        <v>0</v>
      </c>
      <c r="G13" s="107">
        <v>499.3</v>
      </c>
      <c r="H13" s="108">
        <v>217.12</v>
      </c>
    </row>
    <row r="14" spans="1:8" ht="39.75" customHeight="1">
      <c r="A14" s="97" t="s">
        <v>136</v>
      </c>
      <c r="B14" s="100"/>
      <c r="C14" s="103">
        <v>88</v>
      </c>
      <c r="D14" s="52">
        <v>37.331</v>
      </c>
      <c r="E14" s="93">
        <v>0</v>
      </c>
      <c r="F14" s="93">
        <v>0</v>
      </c>
      <c r="G14" s="52">
        <v>88</v>
      </c>
      <c r="H14" s="53">
        <v>37.331</v>
      </c>
    </row>
    <row r="15" spans="1:8" ht="104.25" customHeight="1">
      <c r="A15" s="54" t="s">
        <v>9</v>
      </c>
      <c r="B15" s="17"/>
      <c r="C15" s="52">
        <v>45</v>
      </c>
      <c r="D15" s="104">
        <v>26.018</v>
      </c>
      <c r="E15" s="106">
        <v>0</v>
      </c>
      <c r="F15" s="106">
        <v>0</v>
      </c>
      <c r="G15" s="102">
        <v>45</v>
      </c>
      <c r="H15" s="109">
        <v>26.018</v>
      </c>
    </row>
    <row r="16" spans="1:8" ht="279" customHeight="1">
      <c r="A16" s="96" t="s">
        <v>10</v>
      </c>
      <c r="B16" s="99"/>
      <c r="C16" s="102">
        <v>20</v>
      </c>
      <c r="D16" s="52">
        <v>19.5</v>
      </c>
      <c r="E16" s="93">
        <v>0</v>
      </c>
      <c r="F16" s="93">
        <v>0</v>
      </c>
      <c r="G16" s="52">
        <v>20</v>
      </c>
      <c r="H16" s="110">
        <v>19.5</v>
      </c>
    </row>
    <row r="17" spans="1:8" ht="110.25" customHeight="1">
      <c r="A17" s="60" t="s">
        <v>8</v>
      </c>
      <c r="B17" s="16" t="s">
        <v>11</v>
      </c>
      <c r="C17" s="52">
        <v>30</v>
      </c>
      <c r="D17" s="93">
        <v>0</v>
      </c>
      <c r="E17" s="93">
        <v>0</v>
      </c>
      <c r="F17" s="93">
        <v>0</v>
      </c>
      <c r="G17" s="52">
        <v>30</v>
      </c>
      <c r="H17" s="53">
        <v>0</v>
      </c>
    </row>
    <row r="18" spans="1:8" ht="114.75" customHeight="1">
      <c r="A18" s="60" t="s">
        <v>8</v>
      </c>
      <c r="B18" s="16" t="s">
        <v>12</v>
      </c>
      <c r="C18" s="52">
        <v>25</v>
      </c>
      <c r="D18" s="52">
        <v>11.199</v>
      </c>
      <c r="E18" s="93">
        <v>0</v>
      </c>
      <c r="F18" s="93">
        <v>0</v>
      </c>
      <c r="G18" s="52">
        <v>25</v>
      </c>
      <c r="H18" s="53">
        <v>11.199</v>
      </c>
    </row>
    <row r="19" spans="1:8" ht="36.75" customHeight="1">
      <c r="A19" s="18" t="s">
        <v>13</v>
      </c>
      <c r="B19" s="16"/>
      <c r="C19" s="56">
        <f aca="true" t="shared" si="1" ref="C19:H19">C20+C21+C22+C23+C24+C25</f>
        <v>171.8</v>
      </c>
      <c r="D19" s="56">
        <f t="shared" si="1"/>
        <v>93.137</v>
      </c>
      <c r="E19" s="111">
        <f t="shared" si="1"/>
        <v>0</v>
      </c>
      <c r="F19" s="111">
        <f t="shared" si="1"/>
        <v>0</v>
      </c>
      <c r="G19" s="56">
        <f t="shared" si="1"/>
        <v>171.8</v>
      </c>
      <c r="H19" s="123">
        <f t="shared" si="1"/>
        <v>93.137</v>
      </c>
    </row>
    <row r="20" spans="1:8" ht="101.25" customHeight="1">
      <c r="A20" s="60" t="s">
        <v>14</v>
      </c>
      <c r="B20" s="16" t="s">
        <v>15</v>
      </c>
      <c r="C20" s="52">
        <v>7</v>
      </c>
      <c r="D20" s="52">
        <v>3.51</v>
      </c>
      <c r="E20" s="93">
        <v>0</v>
      </c>
      <c r="F20" s="93">
        <v>0</v>
      </c>
      <c r="G20" s="52">
        <v>7</v>
      </c>
      <c r="H20" s="52">
        <v>3.51</v>
      </c>
    </row>
    <row r="21" spans="1:8" ht="107.25" customHeight="1">
      <c r="A21" s="60" t="s">
        <v>16</v>
      </c>
      <c r="B21" s="19" t="s">
        <v>17</v>
      </c>
      <c r="C21" s="57">
        <v>17.9</v>
      </c>
      <c r="D21" s="57">
        <v>17.828</v>
      </c>
      <c r="E21" s="112">
        <v>0</v>
      </c>
      <c r="F21" s="112">
        <v>0</v>
      </c>
      <c r="G21" s="57">
        <v>17.9</v>
      </c>
      <c r="H21" s="57">
        <v>17.828</v>
      </c>
    </row>
    <row r="22" spans="1:8" ht="65.25" customHeight="1">
      <c r="A22" s="60" t="s">
        <v>18</v>
      </c>
      <c r="B22" s="16" t="s">
        <v>19</v>
      </c>
      <c r="C22" s="52">
        <v>2.3</v>
      </c>
      <c r="D22" s="93">
        <v>0</v>
      </c>
      <c r="E22" s="93">
        <v>0</v>
      </c>
      <c r="F22" s="93">
        <v>0</v>
      </c>
      <c r="G22" s="52">
        <v>2.3</v>
      </c>
      <c r="H22" s="53">
        <v>0</v>
      </c>
    </row>
    <row r="23" spans="1:8" ht="147.75" customHeight="1">
      <c r="A23" s="60" t="s">
        <v>20</v>
      </c>
      <c r="B23" s="14" t="s">
        <v>7</v>
      </c>
      <c r="C23" s="52">
        <v>113.92</v>
      </c>
      <c r="D23" s="52">
        <v>56.947</v>
      </c>
      <c r="E23" s="93">
        <v>0</v>
      </c>
      <c r="F23" s="93">
        <v>0</v>
      </c>
      <c r="G23" s="52">
        <v>113.92</v>
      </c>
      <c r="H23" s="53">
        <v>56.947</v>
      </c>
    </row>
    <row r="24" spans="1:8" ht="111" customHeight="1">
      <c r="A24" s="60" t="s">
        <v>20</v>
      </c>
      <c r="B24" s="16" t="s">
        <v>11</v>
      </c>
      <c r="C24" s="58">
        <v>18.88</v>
      </c>
      <c r="D24" s="58">
        <v>10.601</v>
      </c>
      <c r="E24" s="113">
        <v>0</v>
      </c>
      <c r="F24" s="113">
        <v>0</v>
      </c>
      <c r="G24" s="58">
        <v>18.88</v>
      </c>
      <c r="H24" s="53">
        <v>10.601</v>
      </c>
    </row>
    <row r="25" spans="1:8" ht="112.5" customHeight="1">
      <c r="A25" s="60" t="s">
        <v>20</v>
      </c>
      <c r="B25" s="16" t="s">
        <v>12</v>
      </c>
      <c r="C25" s="52">
        <v>11.8</v>
      </c>
      <c r="D25" s="52">
        <v>4.251</v>
      </c>
      <c r="E25" s="113">
        <v>0</v>
      </c>
      <c r="F25" s="113">
        <v>0</v>
      </c>
      <c r="G25" s="52">
        <v>11.8</v>
      </c>
      <c r="H25" s="53">
        <v>4.251</v>
      </c>
    </row>
    <row r="26" spans="1:8" ht="45.75" customHeight="1">
      <c r="A26" s="61" t="s">
        <v>21</v>
      </c>
      <c r="B26" s="90"/>
      <c r="C26" s="56">
        <v>142.5</v>
      </c>
      <c r="D26" s="56">
        <f>+D27+D28</f>
        <v>123.999</v>
      </c>
      <c r="E26" s="124">
        <v>0</v>
      </c>
      <c r="F26" s="124">
        <v>0</v>
      </c>
      <c r="G26" s="59">
        <v>142.5</v>
      </c>
      <c r="H26" s="123">
        <f>D26+F26</f>
        <v>123.999</v>
      </c>
    </row>
    <row r="27" spans="1:8" ht="126" customHeight="1">
      <c r="A27" s="54" t="s">
        <v>16</v>
      </c>
      <c r="B27" s="19" t="s">
        <v>17</v>
      </c>
      <c r="C27" s="52">
        <v>140</v>
      </c>
      <c r="D27" s="52">
        <v>123.999</v>
      </c>
      <c r="E27" s="93">
        <v>0</v>
      </c>
      <c r="F27" s="93">
        <v>0</v>
      </c>
      <c r="G27" s="52">
        <v>140</v>
      </c>
      <c r="H27" s="53">
        <v>123.999</v>
      </c>
    </row>
    <row r="28" spans="1:8" ht="63.75" customHeight="1">
      <c r="A28" s="54" t="s">
        <v>22</v>
      </c>
      <c r="B28" s="19" t="s">
        <v>23</v>
      </c>
      <c r="C28" s="52">
        <v>2.5</v>
      </c>
      <c r="D28" s="93">
        <v>0</v>
      </c>
      <c r="E28" s="93">
        <v>0</v>
      </c>
      <c r="F28" s="93">
        <v>0</v>
      </c>
      <c r="G28" s="52">
        <v>2.5</v>
      </c>
      <c r="H28" s="53">
        <v>0</v>
      </c>
    </row>
    <row r="29" spans="1:8" s="152" customFormat="1" ht="58.5" customHeight="1">
      <c r="A29" s="11" t="s">
        <v>24</v>
      </c>
      <c r="B29" s="147"/>
      <c r="C29" s="148">
        <f aca="true" t="shared" si="2" ref="C29:H29">C30+C31+C32+C33+C34+C35</f>
        <v>5364.63</v>
      </c>
      <c r="D29" s="149">
        <f t="shared" si="2"/>
        <v>2671.483</v>
      </c>
      <c r="E29" s="150">
        <f t="shared" si="2"/>
        <v>2200</v>
      </c>
      <c r="F29" s="149">
        <f t="shared" si="2"/>
        <v>249.714</v>
      </c>
      <c r="G29" s="150">
        <f t="shared" si="2"/>
        <v>7564.63</v>
      </c>
      <c r="H29" s="151">
        <f t="shared" si="2"/>
        <v>2921.197</v>
      </c>
    </row>
    <row r="30" spans="1:8" s="152" customFormat="1" ht="84.75" customHeight="1">
      <c r="A30" s="62" t="s">
        <v>39</v>
      </c>
      <c r="B30" s="153" t="s">
        <v>132</v>
      </c>
      <c r="C30" s="154">
        <v>0</v>
      </c>
      <c r="D30" s="154">
        <v>0</v>
      </c>
      <c r="E30" s="155">
        <v>275</v>
      </c>
      <c r="F30" s="156">
        <v>249.714</v>
      </c>
      <c r="G30" s="155">
        <v>275</v>
      </c>
      <c r="H30" s="157">
        <v>249.714</v>
      </c>
    </row>
    <row r="31" spans="1:8" s="152" customFormat="1" ht="18.75">
      <c r="A31" s="20" t="s">
        <v>25</v>
      </c>
      <c r="B31" s="153"/>
      <c r="C31" s="155">
        <v>2218.75</v>
      </c>
      <c r="D31" s="156">
        <v>1060.626</v>
      </c>
      <c r="E31" s="154">
        <v>0</v>
      </c>
      <c r="F31" s="154">
        <v>0</v>
      </c>
      <c r="G31" s="155">
        <v>2218.75</v>
      </c>
      <c r="H31" s="157">
        <v>1060.626</v>
      </c>
    </row>
    <row r="32" spans="1:8" s="152" customFormat="1" ht="69" customHeight="1">
      <c r="A32" s="20" t="s">
        <v>26</v>
      </c>
      <c r="B32" s="153"/>
      <c r="C32" s="156">
        <v>67.98</v>
      </c>
      <c r="D32" s="156">
        <v>28.952</v>
      </c>
      <c r="E32" s="154">
        <v>0</v>
      </c>
      <c r="F32" s="154">
        <v>0</v>
      </c>
      <c r="G32" s="156">
        <v>67.98</v>
      </c>
      <c r="H32" s="156">
        <v>28.952</v>
      </c>
    </row>
    <row r="33" spans="1:8" ht="34.5" customHeight="1">
      <c r="A33" s="15" t="s">
        <v>27</v>
      </c>
      <c r="B33" s="16"/>
      <c r="C33" s="63">
        <v>100</v>
      </c>
      <c r="D33" s="63">
        <v>27.804</v>
      </c>
      <c r="E33" s="114">
        <v>0</v>
      </c>
      <c r="F33" s="114">
        <v>0</v>
      </c>
      <c r="G33" s="63">
        <v>100</v>
      </c>
      <c r="H33" s="63">
        <v>27.804</v>
      </c>
    </row>
    <row r="34" spans="1:8" ht="69" customHeight="1">
      <c r="A34" s="21" t="s">
        <v>28</v>
      </c>
      <c r="B34" s="16"/>
      <c r="C34" s="52">
        <v>2947.7</v>
      </c>
      <c r="D34" s="52">
        <v>1527.481</v>
      </c>
      <c r="E34" s="52">
        <v>1925</v>
      </c>
      <c r="F34" s="93">
        <v>0</v>
      </c>
      <c r="G34" s="52">
        <v>4872.7</v>
      </c>
      <c r="H34" s="52">
        <v>1527.481</v>
      </c>
    </row>
    <row r="35" spans="1:8" ht="83.25" customHeight="1">
      <c r="A35" s="15" t="s">
        <v>8</v>
      </c>
      <c r="B35" s="16" t="s">
        <v>29</v>
      </c>
      <c r="C35" s="52">
        <v>30.2</v>
      </c>
      <c r="D35" s="52">
        <v>26.62</v>
      </c>
      <c r="E35" s="93">
        <v>0</v>
      </c>
      <c r="F35" s="93">
        <v>0</v>
      </c>
      <c r="G35" s="52">
        <v>30.2</v>
      </c>
      <c r="H35" s="110">
        <v>26.62</v>
      </c>
    </row>
    <row r="36" spans="1:8" ht="18.75">
      <c r="A36" s="22" t="s">
        <v>30</v>
      </c>
      <c r="B36" s="17"/>
      <c r="C36" s="56">
        <f>C37+C38</f>
        <v>96</v>
      </c>
      <c r="D36" s="56">
        <f>D37+D38</f>
        <v>36.135000000000005</v>
      </c>
      <c r="E36" s="111">
        <f>E37+E38</f>
        <v>0</v>
      </c>
      <c r="F36" s="111">
        <f>F37+F38</f>
        <v>0</v>
      </c>
      <c r="G36" s="56">
        <f>G37+G38</f>
        <v>96</v>
      </c>
      <c r="H36" s="123">
        <f>D36+F36</f>
        <v>36.135000000000005</v>
      </c>
    </row>
    <row r="37" spans="1:8" ht="78.75">
      <c r="A37" s="15" t="s">
        <v>8</v>
      </c>
      <c r="B37" s="16" t="s">
        <v>31</v>
      </c>
      <c r="C37" s="52">
        <v>40.3</v>
      </c>
      <c r="D37" s="52">
        <v>16.716</v>
      </c>
      <c r="E37" s="93">
        <v>0</v>
      </c>
      <c r="F37" s="93">
        <v>0</v>
      </c>
      <c r="G37" s="52">
        <v>40.3</v>
      </c>
      <c r="H37" s="52">
        <v>16.716</v>
      </c>
    </row>
    <row r="38" spans="1:8" ht="63">
      <c r="A38" s="62" t="s">
        <v>32</v>
      </c>
      <c r="B38" s="16" t="s">
        <v>33</v>
      </c>
      <c r="C38" s="52">
        <v>55.7</v>
      </c>
      <c r="D38" s="52">
        <v>19.419</v>
      </c>
      <c r="E38" s="93">
        <v>0</v>
      </c>
      <c r="F38" s="93">
        <v>0</v>
      </c>
      <c r="G38" s="52">
        <v>55.7</v>
      </c>
      <c r="H38" s="52">
        <v>19.419</v>
      </c>
    </row>
    <row r="39" spans="1:8" ht="18.75">
      <c r="A39" s="23" t="s">
        <v>34</v>
      </c>
      <c r="B39" s="17"/>
      <c r="C39" s="56">
        <f aca="true" t="shared" si="3" ref="C39:H39">C40</f>
        <v>130</v>
      </c>
      <c r="D39" s="56">
        <f t="shared" si="3"/>
        <v>56.603</v>
      </c>
      <c r="E39" s="111">
        <f t="shared" si="3"/>
        <v>0</v>
      </c>
      <c r="F39" s="111">
        <f t="shared" si="3"/>
        <v>0</v>
      </c>
      <c r="G39" s="56">
        <f t="shared" si="3"/>
        <v>130</v>
      </c>
      <c r="H39" s="125">
        <f t="shared" si="3"/>
        <v>130</v>
      </c>
    </row>
    <row r="40" spans="1:8" ht="78.75">
      <c r="A40" s="66" t="s">
        <v>32</v>
      </c>
      <c r="B40" s="24" t="s">
        <v>35</v>
      </c>
      <c r="C40" s="52">
        <v>130</v>
      </c>
      <c r="D40" s="52">
        <v>56.603</v>
      </c>
      <c r="E40" s="93">
        <v>0</v>
      </c>
      <c r="F40" s="93">
        <v>0</v>
      </c>
      <c r="G40" s="52">
        <v>130</v>
      </c>
      <c r="H40" s="110">
        <v>130</v>
      </c>
    </row>
    <row r="41" spans="1:8" ht="18.75">
      <c r="A41" s="25" t="s">
        <v>36</v>
      </c>
      <c r="B41" s="26"/>
      <c r="C41" s="64">
        <f aca="true" t="shared" si="4" ref="C41:H41">C12+C19+C26+C29+C36+C39</f>
        <v>6612.23</v>
      </c>
      <c r="D41" s="64">
        <f t="shared" si="4"/>
        <v>3292.5250000000005</v>
      </c>
      <c r="E41" s="64">
        <f t="shared" si="4"/>
        <v>2200</v>
      </c>
      <c r="F41" s="64">
        <f t="shared" si="4"/>
        <v>249.714</v>
      </c>
      <c r="G41" s="64">
        <f t="shared" si="4"/>
        <v>8812.23</v>
      </c>
      <c r="H41" s="123">
        <f t="shared" si="4"/>
        <v>3615.6360000000004</v>
      </c>
    </row>
    <row r="42" spans="1:8" ht="18.75">
      <c r="A42" s="27"/>
      <c r="B42" s="28"/>
      <c r="C42" s="65"/>
      <c r="D42" s="65"/>
      <c r="E42" s="65"/>
      <c r="F42" s="65"/>
      <c r="G42" s="65"/>
      <c r="H42" s="133"/>
    </row>
    <row r="43" spans="1:8" ht="18.75">
      <c r="A43" s="27"/>
      <c r="B43" s="28"/>
      <c r="C43" s="65"/>
      <c r="D43" s="65"/>
      <c r="E43" s="65"/>
      <c r="F43" s="65"/>
      <c r="G43" s="65"/>
      <c r="H43" s="133"/>
    </row>
    <row r="44" spans="1:8" ht="18.75">
      <c r="A44" s="27"/>
      <c r="B44" s="28"/>
      <c r="C44" s="65"/>
      <c r="D44" s="65"/>
      <c r="E44" s="65"/>
      <c r="F44" s="65"/>
      <c r="G44" s="65"/>
      <c r="H44" s="133"/>
    </row>
    <row r="45" spans="1:8" ht="18.75">
      <c r="A45" s="27"/>
      <c r="B45" s="28"/>
      <c r="C45" s="65"/>
      <c r="D45" s="65"/>
      <c r="E45" s="65"/>
      <c r="F45" s="65"/>
      <c r="G45" s="65"/>
      <c r="H45" s="133"/>
    </row>
    <row r="46" spans="1:8" ht="18.75">
      <c r="A46" s="27"/>
      <c r="B46" s="28"/>
      <c r="C46" s="65"/>
      <c r="D46" s="65"/>
      <c r="E46" s="65"/>
      <c r="F46" s="65"/>
      <c r="G46" s="65"/>
      <c r="H46" s="65"/>
    </row>
    <row r="47" spans="1:8" ht="18.75">
      <c r="A47" s="180" t="s">
        <v>152</v>
      </c>
      <c r="B47" s="180"/>
      <c r="C47" s="180"/>
      <c r="D47" s="180"/>
      <c r="E47" s="180"/>
      <c r="F47" s="180"/>
      <c r="G47" s="180"/>
      <c r="H47" s="180"/>
    </row>
    <row r="48" spans="1:8" ht="18.75">
      <c r="A48" s="188" t="s">
        <v>130</v>
      </c>
      <c r="B48" s="188"/>
      <c r="C48" s="188"/>
      <c r="D48" s="188"/>
      <c r="E48" s="188"/>
      <c r="F48" s="188"/>
      <c r="G48" s="188"/>
      <c r="H48" s="188"/>
    </row>
    <row r="49" spans="1:9" ht="20.25" customHeight="1">
      <c r="A49" s="30" t="s">
        <v>87</v>
      </c>
      <c r="B49" s="163" t="s">
        <v>37</v>
      </c>
      <c r="C49" s="170" t="s">
        <v>90</v>
      </c>
      <c r="D49" s="171"/>
      <c r="E49" s="170" t="s">
        <v>128</v>
      </c>
      <c r="F49" s="171"/>
      <c r="G49" s="163" t="s">
        <v>149</v>
      </c>
      <c r="H49" s="163" t="s">
        <v>89</v>
      </c>
      <c r="I49" s="3"/>
    </row>
    <row r="50" spans="1:9" ht="33.75" customHeight="1">
      <c r="A50" s="161" t="s">
        <v>83</v>
      </c>
      <c r="B50" s="184"/>
      <c r="C50" s="172"/>
      <c r="D50" s="173"/>
      <c r="E50" s="172"/>
      <c r="F50" s="173"/>
      <c r="G50" s="184"/>
      <c r="H50" s="184"/>
      <c r="I50" s="3"/>
    </row>
    <row r="51" spans="1:9" ht="18" customHeight="1">
      <c r="A51" s="162"/>
      <c r="B51" s="185"/>
      <c r="C51" s="174"/>
      <c r="D51" s="175"/>
      <c r="E51" s="174"/>
      <c r="F51" s="175"/>
      <c r="G51" s="185"/>
      <c r="H51" s="185"/>
      <c r="I51" s="3"/>
    </row>
    <row r="52" spans="1:9" ht="54" customHeight="1">
      <c r="A52" s="31" t="s">
        <v>38</v>
      </c>
      <c r="B52" s="32"/>
      <c r="C52" s="176"/>
      <c r="D52" s="177"/>
      <c r="E52" s="164"/>
      <c r="F52" s="165"/>
      <c r="G52" s="137">
        <f>G53+G54+G55+G56+G57+G58+G59+G60+G61+G62+G64+G65+G66+G67+G68+G69+G70+G71+G72+G73+G74+G75+G76+G77+G78+G79+G80+G81+G82+G83</f>
        <v>5597.18958</v>
      </c>
      <c r="H52" s="78">
        <f>H53+H54+H55+H56+H57+H58+H59+H60+H61+H62+H64+H65+H66+H67+H68+H69+H70+H71+H72+H73+H74+H75+H76+H77+H78+H79+H80+H81+H82+H83</f>
        <v>3054.0636300000006</v>
      </c>
      <c r="I52" s="3"/>
    </row>
    <row r="53" spans="1:9" ht="99.75" customHeight="1">
      <c r="A53" s="51" t="s">
        <v>39</v>
      </c>
      <c r="B53" s="34" t="s">
        <v>40</v>
      </c>
      <c r="C53" s="164"/>
      <c r="D53" s="165"/>
      <c r="E53" s="164"/>
      <c r="F53" s="165"/>
      <c r="G53" s="67">
        <v>126.38317</v>
      </c>
      <c r="H53" s="67">
        <v>126.38317</v>
      </c>
      <c r="I53" s="3"/>
    </row>
    <row r="54" spans="1:9" ht="166.5" customHeight="1">
      <c r="A54" s="51" t="s">
        <v>25</v>
      </c>
      <c r="B54" s="34" t="s">
        <v>133</v>
      </c>
      <c r="C54" s="164"/>
      <c r="D54" s="165"/>
      <c r="E54" s="164"/>
      <c r="F54" s="165"/>
      <c r="G54" s="67">
        <v>77.65677</v>
      </c>
      <c r="H54" s="67">
        <v>77.65677</v>
      </c>
      <c r="I54" s="3"/>
    </row>
    <row r="55" spans="1:9" ht="95.25">
      <c r="A55" s="34" t="s">
        <v>39</v>
      </c>
      <c r="B55" s="33" t="s">
        <v>41</v>
      </c>
      <c r="C55" s="164"/>
      <c r="D55" s="165"/>
      <c r="E55" s="164"/>
      <c r="F55" s="165"/>
      <c r="G55" s="67">
        <v>4.77384</v>
      </c>
      <c r="H55" s="67">
        <v>4.77384</v>
      </c>
      <c r="I55" s="3"/>
    </row>
    <row r="56" spans="1:9" ht="95.25">
      <c r="A56" s="34" t="s">
        <v>39</v>
      </c>
      <c r="B56" s="33" t="s">
        <v>42</v>
      </c>
      <c r="C56" s="164"/>
      <c r="D56" s="165"/>
      <c r="E56" s="164"/>
      <c r="F56" s="165"/>
      <c r="G56" s="67">
        <v>161.36612</v>
      </c>
      <c r="H56" s="67">
        <v>161.36612</v>
      </c>
      <c r="I56" s="3"/>
    </row>
    <row r="57" spans="1:9" ht="168" customHeight="1">
      <c r="A57" s="126" t="s">
        <v>39</v>
      </c>
      <c r="B57" s="127" t="s">
        <v>43</v>
      </c>
      <c r="C57" s="178"/>
      <c r="D57" s="179"/>
      <c r="E57" s="178"/>
      <c r="F57" s="179"/>
      <c r="G57" s="118">
        <v>11.995</v>
      </c>
      <c r="H57" s="118">
        <v>11.995</v>
      </c>
      <c r="I57" s="3"/>
    </row>
    <row r="58" spans="1:9" ht="32.25">
      <c r="A58" s="34" t="s">
        <v>44</v>
      </c>
      <c r="B58" s="33" t="s">
        <v>139</v>
      </c>
      <c r="C58" s="164"/>
      <c r="D58" s="165"/>
      <c r="E58" s="164"/>
      <c r="F58" s="165"/>
      <c r="G58" s="118">
        <v>35.19599</v>
      </c>
      <c r="H58" s="117">
        <v>0</v>
      </c>
      <c r="I58" s="3"/>
    </row>
    <row r="59" spans="1:9" ht="48">
      <c r="A59" s="34" t="s">
        <v>25</v>
      </c>
      <c r="B59" s="33" t="s">
        <v>45</v>
      </c>
      <c r="C59" s="164"/>
      <c r="D59" s="165"/>
      <c r="E59" s="164"/>
      <c r="F59" s="165"/>
      <c r="G59" s="116">
        <v>18.96</v>
      </c>
      <c r="H59" s="116">
        <v>18.96</v>
      </c>
      <c r="I59" s="3"/>
    </row>
    <row r="60" spans="1:9" ht="111">
      <c r="A60" s="34" t="s">
        <v>46</v>
      </c>
      <c r="B60" s="33" t="s">
        <v>47</v>
      </c>
      <c r="C60" s="164"/>
      <c r="D60" s="165"/>
      <c r="E60" s="164"/>
      <c r="F60" s="165"/>
      <c r="G60" s="118">
        <v>1.155</v>
      </c>
      <c r="H60" s="118">
        <v>1.155</v>
      </c>
      <c r="I60" s="3"/>
    </row>
    <row r="61" spans="1:9" ht="111">
      <c r="A61" s="34" t="s">
        <v>48</v>
      </c>
      <c r="B61" s="33" t="s">
        <v>49</v>
      </c>
      <c r="C61" s="164"/>
      <c r="D61" s="165"/>
      <c r="E61" s="164"/>
      <c r="F61" s="165"/>
      <c r="G61" s="120">
        <v>126.14454</v>
      </c>
      <c r="H61" s="120">
        <v>126.14454</v>
      </c>
      <c r="I61" s="3"/>
    </row>
    <row r="62" spans="1:9" ht="41.25" customHeight="1">
      <c r="A62" s="181" t="s">
        <v>48</v>
      </c>
      <c r="B62" s="182" t="s">
        <v>134</v>
      </c>
      <c r="C62" s="200"/>
      <c r="D62" s="201"/>
      <c r="E62" s="200"/>
      <c r="F62" s="201"/>
      <c r="G62" s="186">
        <v>84.84176</v>
      </c>
      <c r="H62" s="186">
        <v>84.84176</v>
      </c>
      <c r="I62" s="3"/>
    </row>
    <row r="63" spans="1:9" ht="81.75" customHeight="1">
      <c r="A63" s="181"/>
      <c r="B63" s="183"/>
      <c r="C63" s="202"/>
      <c r="D63" s="203"/>
      <c r="E63" s="202"/>
      <c r="F63" s="203"/>
      <c r="G63" s="187"/>
      <c r="H63" s="187"/>
      <c r="I63" s="3"/>
    </row>
    <row r="64" spans="1:9" ht="78.75">
      <c r="A64" s="34" t="s">
        <v>50</v>
      </c>
      <c r="B64" s="34" t="s">
        <v>51</v>
      </c>
      <c r="C64" s="164"/>
      <c r="D64" s="165"/>
      <c r="E64" s="164"/>
      <c r="F64" s="165"/>
      <c r="G64" s="121">
        <v>56.66</v>
      </c>
      <c r="H64" s="121">
        <v>56.66</v>
      </c>
      <c r="I64" s="3"/>
    </row>
    <row r="65" spans="1:9" ht="143.25" customHeight="1">
      <c r="A65" s="34" t="s">
        <v>52</v>
      </c>
      <c r="B65" s="33" t="s">
        <v>53</v>
      </c>
      <c r="C65" s="164"/>
      <c r="D65" s="165"/>
      <c r="E65" s="164"/>
      <c r="F65" s="165"/>
      <c r="G65" s="120">
        <v>96.06559</v>
      </c>
      <c r="H65" s="117">
        <v>0</v>
      </c>
      <c r="I65" s="3"/>
    </row>
    <row r="66" spans="1:9" ht="69" customHeight="1">
      <c r="A66" s="34" t="s">
        <v>54</v>
      </c>
      <c r="B66" s="33" t="s">
        <v>55</v>
      </c>
      <c r="C66" s="164"/>
      <c r="D66" s="165"/>
      <c r="E66" s="164"/>
      <c r="F66" s="165"/>
      <c r="G66" s="120">
        <v>18.7368</v>
      </c>
      <c r="H66" s="120">
        <v>18.7368</v>
      </c>
      <c r="I66" s="3"/>
    </row>
    <row r="67" spans="1:9" ht="53.25" customHeight="1">
      <c r="A67" s="34" t="s">
        <v>56</v>
      </c>
      <c r="B67" s="33" t="s">
        <v>57</v>
      </c>
      <c r="C67" s="164"/>
      <c r="D67" s="165"/>
      <c r="E67" s="164"/>
      <c r="F67" s="165"/>
      <c r="G67" s="116">
        <v>380</v>
      </c>
      <c r="H67" s="119">
        <v>315.89789</v>
      </c>
      <c r="I67" s="3"/>
    </row>
    <row r="68" spans="1:9" ht="79.5">
      <c r="A68" s="34" t="s">
        <v>46</v>
      </c>
      <c r="B68" s="33" t="s">
        <v>58</v>
      </c>
      <c r="C68" s="164"/>
      <c r="D68" s="165"/>
      <c r="E68" s="164"/>
      <c r="F68" s="165"/>
      <c r="G68" s="118">
        <v>320.855</v>
      </c>
      <c r="H68" s="119">
        <v>216.63856</v>
      </c>
      <c r="I68" s="3"/>
    </row>
    <row r="69" spans="1:9" ht="84" customHeight="1">
      <c r="A69" s="34" t="s">
        <v>28</v>
      </c>
      <c r="B69" s="35" t="s">
        <v>138</v>
      </c>
      <c r="C69" s="208"/>
      <c r="D69" s="209"/>
      <c r="E69" s="164"/>
      <c r="F69" s="165"/>
      <c r="G69" s="118">
        <v>5.429</v>
      </c>
      <c r="H69" s="119">
        <v>0</v>
      </c>
      <c r="I69" s="3"/>
    </row>
    <row r="70" spans="1:9" ht="69" customHeight="1">
      <c r="A70" s="34" t="s">
        <v>28</v>
      </c>
      <c r="B70" s="34" t="s">
        <v>59</v>
      </c>
      <c r="C70" s="164"/>
      <c r="D70" s="165"/>
      <c r="E70" s="164"/>
      <c r="F70" s="165"/>
      <c r="G70" s="116">
        <v>1925</v>
      </c>
      <c r="H70" s="117">
        <v>0</v>
      </c>
      <c r="I70" s="3"/>
    </row>
    <row r="71" spans="1:9" ht="82.5" customHeight="1">
      <c r="A71" s="34" t="s">
        <v>39</v>
      </c>
      <c r="B71" s="33" t="s">
        <v>91</v>
      </c>
      <c r="C71" s="164"/>
      <c r="D71" s="165"/>
      <c r="E71" s="164"/>
      <c r="F71" s="165"/>
      <c r="G71" s="69">
        <v>25</v>
      </c>
      <c r="H71" s="68">
        <v>0</v>
      </c>
      <c r="I71" s="3"/>
    </row>
    <row r="72" spans="1:9" ht="78.75">
      <c r="A72" s="34" t="s">
        <v>39</v>
      </c>
      <c r="B72" s="34" t="s">
        <v>137</v>
      </c>
      <c r="C72" s="164"/>
      <c r="D72" s="165"/>
      <c r="E72" s="164"/>
      <c r="F72" s="165"/>
      <c r="G72" s="69">
        <v>25</v>
      </c>
      <c r="H72" s="68">
        <v>0</v>
      </c>
      <c r="I72" s="3"/>
    </row>
    <row r="73" spans="1:9" ht="78.75">
      <c r="A73" s="91" t="s">
        <v>39</v>
      </c>
      <c r="B73" s="34" t="s">
        <v>92</v>
      </c>
      <c r="C73" s="164"/>
      <c r="D73" s="165"/>
      <c r="E73" s="164"/>
      <c r="F73" s="165"/>
      <c r="G73" s="69">
        <v>25</v>
      </c>
      <c r="H73" s="68">
        <v>0</v>
      </c>
      <c r="I73" s="3"/>
    </row>
    <row r="74" spans="1:9" ht="78.75">
      <c r="A74" s="34" t="s">
        <v>39</v>
      </c>
      <c r="B74" s="34" t="s">
        <v>93</v>
      </c>
      <c r="C74" s="164"/>
      <c r="D74" s="165"/>
      <c r="E74" s="164"/>
      <c r="F74" s="165"/>
      <c r="G74" s="69">
        <v>25</v>
      </c>
      <c r="H74" s="68">
        <v>0</v>
      </c>
      <c r="I74" s="3"/>
    </row>
    <row r="75" spans="1:9" ht="63.75">
      <c r="A75" s="34" t="s">
        <v>39</v>
      </c>
      <c r="B75" s="33" t="s">
        <v>94</v>
      </c>
      <c r="C75" s="164"/>
      <c r="D75" s="165"/>
      <c r="E75" s="164"/>
      <c r="F75" s="165"/>
      <c r="G75" s="69">
        <v>230</v>
      </c>
      <c r="H75" s="70">
        <v>226.93363</v>
      </c>
      <c r="I75" s="3"/>
    </row>
    <row r="76" spans="1:9" ht="78.75">
      <c r="A76" s="34" t="s">
        <v>39</v>
      </c>
      <c r="B76" s="34" t="s">
        <v>95</v>
      </c>
      <c r="C76" s="164"/>
      <c r="D76" s="165"/>
      <c r="E76" s="164"/>
      <c r="F76" s="165"/>
      <c r="G76" s="69">
        <v>511</v>
      </c>
      <c r="H76" s="70">
        <v>340.47557</v>
      </c>
      <c r="I76" s="3"/>
    </row>
    <row r="77" spans="1:9" ht="81" customHeight="1">
      <c r="A77" s="34" t="s">
        <v>39</v>
      </c>
      <c r="B77" s="35" t="s">
        <v>96</v>
      </c>
      <c r="C77" s="164"/>
      <c r="D77" s="165"/>
      <c r="E77" s="164"/>
      <c r="F77" s="165"/>
      <c r="G77" s="69">
        <v>481.106</v>
      </c>
      <c r="H77" s="70">
        <v>470.50036</v>
      </c>
      <c r="I77" s="3"/>
    </row>
    <row r="78" spans="1:9" ht="84.75" customHeight="1">
      <c r="A78" s="80" t="s">
        <v>25</v>
      </c>
      <c r="B78" s="33" t="s">
        <v>97</v>
      </c>
      <c r="C78" s="164"/>
      <c r="D78" s="165"/>
      <c r="E78" s="164"/>
      <c r="F78" s="165"/>
      <c r="G78" s="69">
        <v>307.831</v>
      </c>
      <c r="H78" s="70">
        <v>307.83062</v>
      </c>
      <c r="I78" s="3"/>
    </row>
    <row r="79" spans="1:9" ht="32.25">
      <c r="A79" s="55" t="s">
        <v>25</v>
      </c>
      <c r="B79" s="33" t="s">
        <v>98</v>
      </c>
      <c r="C79" s="164"/>
      <c r="D79" s="165"/>
      <c r="E79" s="164"/>
      <c r="F79" s="165"/>
      <c r="G79" s="69">
        <v>40</v>
      </c>
      <c r="H79" s="71">
        <v>40</v>
      </c>
      <c r="I79" s="3"/>
    </row>
    <row r="80" spans="1:9" ht="48">
      <c r="A80" s="81" t="s">
        <v>25</v>
      </c>
      <c r="B80" s="33" t="s">
        <v>99</v>
      </c>
      <c r="C80" s="164"/>
      <c r="D80" s="165"/>
      <c r="E80" s="164"/>
      <c r="F80" s="165"/>
      <c r="G80" s="69">
        <v>97.5</v>
      </c>
      <c r="H80" s="69">
        <v>97.5</v>
      </c>
      <c r="I80" s="3"/>
    </row>
    <row r="81" spans="1:9" ht="33.75" customHeight="1">
      <c r="A81" s="55" t="s">
        <v>25</v>
      </c>
      <c r="B81" s="89" t="s">
        <v>100</v>
      </c>
      <c r="C81" s="164"/>
      <c r="D81" s="165"/>
      <c r="E81" s="164"/>
      <c r="F81" s="165"/>
      <c r="G81" s="69">
        <v>99.9</v>
      </c>
      <c r="H81" s="69">
        <v>99.9</v>
      </c>
      <c r="I81" s="3"/>
    </row>
    <row r="82" spans="1:9" ht="409.5" customHeight="1">
      <c r="A82" s="82" t="s">
        <v>39</v>
      </c>
      <c r="B82" s="159" t="s">
        <v>101</v>
      </c>
      <c r="C82" s="164"/>
      <c r="D82" s="165"/>
      <c r="E82" s="164"/>
      <c r="F82" s="165"/>
      <c r="G82" s="69">
        <v>268.934</v>
      </c>
      <c r="H82" s="70">
        <v>249.714</v>
      </c>
      <c r="I82" s="3"/>
    </row>
    <row r="83" spans="1:9" ht="75" customHeight="1">
      <c r="A83" s="34" t="s">
        <v>28</v>
      </c>
      <c r="B83" s="33" t="s">
        <v>102</v>
      </c>
      <c r="C83" s="164"/>
      <c r="D83" s="165"/>
      <c r="E83" s="164"/>
      <c r="F83" s="165"/>
      <c r="G83" s="69">
        <v>9.7</v>
      </c>
      <c r="H83" s="68">
        <v>0</v>
      </c>
      <c r="I83" s="3"/>
    </row>
    <row r="84" spans="1:9" ht="32.25">
      <c r="A84" s="38" t="s">
        <v>131</v>
      </c>
      <c r="B84" s="39"/>
      <c r="C84" s="164"/>
      <c r="D84" s="165"/>
      <c r="E84" s="164"/>
      <c r="F84" s="165"/>
      <c r="G84" s="72">
        <f>G85+G86+G88+G89+G90+G91+G92+G93</f>
        <v>1735.7259999999997</v>
      </c>
      <c r="H84" s="145">
        <f>H85+H86+H88+H89+H90+H91+H92+H93</f>
        <v>1131.9652</v>
      </c>
      <c r="I84" s="3"/>
    </row>
    <row r="85" spans="1:9" ht="308.25" customHeight="1">
      <c r="A85" s="83" t="s">
        <v>60</v>
      </c>
      <c r="B85" s="33" t="s">
        <v>61</v>
      </c>
      <c r="C85" s="164"/>
      <c r="D85" s="165"/>
      <c r="E85" s="164"/>
      <c r="F85" s="165"/>
      <c r="G85" s="128">
        <v>37.963</v>
      </c>
      <c r="H85" s="74">
        <v>37.963</v>
      </c>
      <c r="I85" s="3"/>
    </row>
    <row r="86" spans="1:9" ht="66.75" customHeight="1">
      <c r="A86" s="192" t="s">
        <v>60</v>
      </c>
      <c r="B86" s="194" t="s">
        <v>135</v>
      </c>
      <c r="C86" s="166"/>
      <c r="D86" s="167"/>
      <c r="E86" s="166"/>
      <c r="F86" s="167"/>
      <c r="G86" s="182">
        <v>185.485</v>
      </c>
      <c r="H86" s="190">
        <v>185.485</v>
      </c>
      <c r="I86" s="3"/>
    </row>
    <row r="87" spans="1:9" ht="142.5" customHeight="1">
      <c r="A87" s="193"/>
      <c r="B87" s="194"/>
      <c r="C87" s="168"/>
      <c r="D87" s="169"/>
      <c r="E87" s="168"/>
      <c r="F87" s="169"/>
      <c r="G87" s="183"/>
      <c r="H87" s="191"/>
      <c r="I87" s="3"/>
    </row>
    <row r="88" spans="1:9" ht="94.5">
      <c r="A88" s="51" t="s">
        <v>60</v>
      </c>
      <c r="B88" s="34" t="s">
        <v>62</v>
      </c>
      <c r="C88" s="164"/>
      <c r="D88" s="165"/>
      <c r="E88" s="164"/>
      <c r="F88" s="165"/>
      <c r="G88" s="69">
        <v>100</v>
      </c>
      <c r="H88" s="68">
        <v>0</v>
      </c>
      <c r="I88" s="3"/>
    </row>
    <row r="89" spans="1:9" ht="63.75">
      <c r="A89" s="84" t="s">
        <v>60</v>
      </c>
      <c r="B89" s="4" t="s">
        <v>63</v>
      </c>
      <c r="C89" s="189"/>
      <c r="D89" s="165"/>
      <c r="E89" s="164"/>
      <c r="F89" s="165"/>
      <c r="G89" s="69">
        <v>300</v>
      </c>
      <c r="H89" s="68">
        <v>0</v>
      </c>
      <c r="I89" s="3"/>
    </row>
    <row r="90" spans="1:9" ht="95.25">
      <c r="A90" s="84" t="s">
        <v>60</v>
      </c>
      <c r="B90" s="33" t="s">
        <v>104</v>
      </c>
      <c r="C90" s="164"/>
      <c r="D90" s="165"/>
      <c r="E90" s="204"/>
      <c r="F90" s="205"/>
      <c r="G90" s="69">
        <v>611.406</v>
      </c>
      <c r="H90" s="144">
        <v>488.32608</v>
      </c>
      <c r="I90" s="3"/>
    </row>
    <row r="91" spans="1:9" ht="65.25" customHeight="1" thickBot="1">
      <c r="A91" s="84" t="s">
        <v>60</v>
      </c>
      <c r="B91" s="40" t="s">
        <v>105</v>
      </c>
      <c r="C91" s="164"/>
      <c r="D91" s="165"/>
      <c r="E91" s="164"/>
      <c r="F91" s="165"/>
      <c r="G91" s="69">
        <v>98.722</v>
      </c>
      <c r="H91" s="138">
        <v>98.722</v>
      </c>
      <c r="I91" s="3"/>
    </row>
    <row r="92" spans="1:9" ht="90.75" customHeight="1" thickBot="1">
      <c r="A92" s="85" t="s">
        <v>103</v>
      </c>
      <c r="B92" s="40" t="s">
        <v>106</v>
      </c>
      <c r="C92" s="164"/>
      <c r="D92" s="165"/>
      <c r="E92" s="164"/>
      <c r="F92" s="165"/>
      <c r="G92" s="69">
        <v>200.474</v>
      </c>
      <c r="H92" s="146">
        <v>160.2592</v>
      </c>
      <c r="I92" s="3"/>
    </row>
    <row r="93" spans="1:9" ht="132" customHeight="1">
      <c r="A93" s="85" t="s">
        <v>103</v>
      </c>
      <c r="B93" s="39" t="s">
        <v>107</v>
      </c>
      <c r="C93" s="164"/>
      <c r="D93" s="165"/>
      <c r="E93" s="164"/>
      <c r="F93" s="165"/>
      <c r="G93" s="69">
        <v>201.676</v>
      </c>
      <c r="H93" s="144">
        <v>161.20992</v>
      </c>
      <c r="I93" s="3"/>
    </row>
    <row r="94" spans="1:9" ht="31.5">
      <c r="A94" s="31" t="s">
        <v>64</v>
      </c>
      <c r="B94" s="41"/>
      <c r="C94" s="164"/>
      <c r="D94" s="165"/>
      <c r="E94" s="164"/>
      <c r="F94" s="165"/>
      <c r="G94" s="75">
        <f>G95+G96+G97+G98+G99+G100</f>
        <v>132.18</v>
      </c>
      <c r="H94" s="76">
        <f>H95+H96+H97+H98+H99+H100</f>
        <v>132.18</v>
      </c>
      <c r="I94" s="3"/>
    </row>
    <row r="95" spans="1:9" ht="147.75" customHeight="1">
      <c r="A95" s="83" t="s">
        <v>65</v>
      </c>
      <c r="B95" s="4" t="s">
        <v>66</v>
      </c>
      <c r="C95" s="164"/>
      <c r="D95" s="165"/>
      <c r="E95" s="164"/>
      <c r="F95" s="165"/>
      <c r="G95" s="69">
        <v>19.61</v>
      </c>
      <c r="H95" s="71">
        <v>19.61</v>
      </c>
      <c r="I95" s="3"/>
    </row>
    <row r="96" spans="1:9" ht="19.5" thickBot="1">
      <c r="A96" s="87" t="s">
        <v>65</v>
      </c>
      <c r="B96" s="42" t="s">
        <v>108</v>
      </c>
      <c r="C96" s="164"/>
      <c r="D96" s="165"/>
      <c r="E96" s="164"/>
      <c r="F96" s="165"/>
      <c r="G96" s="69">
        <v>6.399</v>
      </c>
      <c r="H96" s="69">
        <v>6.399</v>
      </c>
      <c r="I96" s="3"/>
    </row>
    <row r="97" spans="1:9" ht="32.25" thickBot="1">
      <c r="A97" s="87" t="s">
        <v>65</v>
      </c>
      <c r="B97" s="43" t="s">
        <v>109</v>
      </c>
      <c r="C97" s="164"/>
      <c r="D97" s="165"/>
      <c r="E97" s="164"/>
      <c r="F97" s="165"/>
      <c r="G97" s="69">
        <v>16.497</v>
      </c>
      <c r="H97" s="69">
        <v>16.497</v>
      </c>
      <c r="I97" s="3"/>
    </row>
    <row r="98" spans="1:9" ht="56.25" customHeight="1">
      <c r="A98" s="87" t="s">
        <v>65</v>
      </c>
      <c r="B98" s="91" t="s">
        <v>110</v>
      </c>
      <c r="C98" s="164"/>
      <c r="D98" s="165"/>
      <c r="E98" s="164"/>
      <c r="F98" s="165"/>
      <c r="G98" s="69">
        <v>45</v>
      </c>
      <c r="H98" s="69">
        <v>45</v>
      </c>
      <c r="I98" s="3"/>
    </row>
    <row r="99" spans="1:9" ht="51.75" customHeight="1">
      <c r="A99" s="87" t="s">
        <v>65</v>
      </c>
      <c r="B99" s="33" t="s">
        <v>111</v>
      </c>
      <c r="C99" s="189"/>
      <c r="D99" s="165"/>
      <c r="E99" s="164"/>
      <c r="F99" s="165"/>
      <c r="G99" s="69">
        <v>34.674</v>
      </c>
      <c r="H99" s="69">
        <v>34.674</v>
      </c>
      <c r="I99" s="3"/>
    </row>
    <row r="100" spans="1:9" ht="101.25" customHeight="1">
      <c r="A100" s="87" t="s">
        <v>65</v>
      </c>
      <c r="B100" s="44" t="s">
        <v>112</v>
      </c>
      <c r="C100" s="164"/>
      <c r="D100" s="165"/>
      <c r="E100" s="164"/>
      <c r="F100" s="165"/>
      <c r="G100" s="69">
        <v>10</v>
      </c>
      <c r="H100" s="69">
        <v>10</v>
      </c>
      <c r="I100" s="3"/>
    </row>
    <row r="101" spans="1:9" ht="44.25" customHeight="1">
      <c r="A101" s="38" t="s">
        <v>67</v>
      </c>
      <c r="B101" s="41"/>
      <c r="C101" s="164"/>
      <c r="D101" s="165"/>
      <c r="E101" s="164"/>
      <c r="F101" s="165"/>
      <c r="G101" s="75">
        <f>G102</f>
        <v>30</v>
      </c>
      <c r="H101" s="73">
        <f>H102</f>
        <v>0</v>
      </c>
      <c r="I101" s="3"/>
    </row>
    <row r="102" spans="1:9" ht="270" customHeight="1">
      <c r="A102" s="83" t="s">
        <v>68</v>
      </c>
      <c r="B102" s="37" t="s">
        <v>69</v>
      </c>
      <c r="C102" s="164"/>
      <c r="D102" s="165"/>
      <c r="E102" s="164"/>
      <c r="F102" s="165"/>
      <c r="G102" s="69">
        <v>30</v>
      </c>
      <c r="H102" s="68">
        <v>0</v>
      </c>
      <c r="I102" s="3"/>
    </row>
    <row r="103" spans="1:9" ht="24.75" customHeight="1">
      <c r="A103" s="38" t="s">
        <v>70</v>
      </c>
      <c r="B103" s="32"/>
      <c r="C103" s="164"/>
      <c r="D103" s="165"/>
      <c r="E103" s="164"/>
      <c r="F103" s="165"/>
      <c r="G103" s="72">
        <f>G104+G105+G106+G107+G108+G109</f>
        <v>1299.681</v>
      </c>
      <c r="H103" s="141">
        <f>H104+H105+H106+H107+H108+H109</f>
        <v>855.48111</v>
      </c>
      <c r="I103" s="3"/>
    </row>
    <row r="104" spans="1:9" ht="124.5" customHeight="1">
      <c r="A104" s="83" t="s">
        <v>44</v>
      </c>
      <c r="B104" s="37" t="s">
        <v>71</v>
      </c>
      <c r="C104" s="164"/>
      <c r="D104" s="165"/>
      <c r="E104" s="164"/>
      <c r="F104" s="165"/>
      <c r="G104" s="69">
        <v>20</v>
      </c>
      <c r="H104" s="71">
        <v>20</v>
      </c>
      <c r="I104" s="3"/>
    </row>
    <row r="105" spans="1:9" ht="95.25">
      <c r="A105" s="87" t="s">
        <v>44</v>
      </c>
      <c r="B105" s="4" t="s">
        <v>113</v>
      </c>
      <c r="C105" s="164"/>
      <c r="D105" s="165"/>
      <c r="E105" s="164"/>
      <c r="F105" s="165"/>
      <c r="G105" s="69">
        <v>41.381</v>
      </c>
      <c r="H105" s="68">
        <v>0</v>
      </c>
      <c r="I105" s="3"/>
    </row>
    <row r="106" spans="1:9" ht="94.5">
      <c r="A106" s="86" t="s">
        <v>129</v>
      </c>
      <c r="B106" s="34" t="s">
        <v>114</v>
      </c>
      <c r="C106" s="189"/>
      <c r="D106" s="165"/>
      <c r="E106" s="164"/>
      <c r="F106" s="165"/>
      <c r="G106" s="69">
        <v>229</v>
      </c>
      <c r="H106" s="139">
        <v>182.14256</v>
      </c>
      <c r="I106" s="3"/>
    </row>
    <row r="107" spans="1:11" ht="113.25" customHeight="1">
      <c r="A107" s="87" t="s">
        <v>129</v>
      </c>
      <c r="B107" s="91" t="s">
        <v>115</v>
      </c>
      <c r="C107" s="164"/>
      <c r="D107" s="165"/>
      <c r="E107" s="164"/>
      <c r="F107" s="165"/>
      <c r="G107" s="69">
        <v>359.3</v>
      </c>
      <c r="H107" s="139">
        <v>286.35802</v>
      </c>
      <c r="I107" s="3"/>
      <c r="K107" s="2"/>
    </row>
    <row r="108" spans="1:9" ht="135" customHeight="1">
      <c r="A108" s="87" t="s">
        <v>129</v>
      </c>
      <c r="B108" s="34" t="s">
        <v>116</v>
      </c>
      <c r="C108" s="189"/>
      <c r="D108" s="165"/>
      <c r="E108" s="164"/>
      <c r="F108" s="165"/>
      <c r="G108" s="69">
        <v>350</v>
      </c>
      <c r="H108" s="140">
        <v>279.10705</v>
      </c>
      <c r="I108" s="3"/>
    </row>
    <row r="109" spans="1:9" ht="116.25" customHeight="1">
      <c r="A109" s="87" t="s">
        <v>129</v>
      </c>
      <c r="B109" s="33" t="s">
        <v>117</v>
      </c>
      <c r="C109" s="189"/>
      <c r="D109" s="165"/>
      <c r="E109" s="164"/>
      <c r="F109" s="165"/>
      <c r="G109" s="69">
        <v>300</v>
      </c>
      <c r="H109" s="139">
        <v>87.87348</v>
      </c>
      <c r="I109" s="3"/>
    </row>
    <row r="110" spans="1:9" ht="54" customHeight="1">
      <c r="A110" s="38" t="s">
        <v>72</v>
      </c>
      <c r="B110" s="39"/>
      <c r="C110" s="164"/>
      <c r="D110" s="165"/>
      <c r="E110" s="164"/>
      <c r="F110" s="165"/>
      <c r="G110" s="75">
        <f>G111</f>
        <v>29.35</v>
      </c>
      <c r="H110" s="68">
        <f>H111</f>
        <v>0</v>
      </c>
      <c r="I110" s="3"/>
    </row>
    <row r="111" spans="1:9" ht="182.25" customHeight="1">
      <c r="A111" s="83" t="s">
        <v>73</v>
      </c>
      <c r="B111" s="33" t="s">
        <v>74</v>
      </c>
      <c r="C111" s="164"/>
      <c r="D111" s="165"/>
      <c r="E111" s="164"/>
      <c r="F111" s="165"/>
      <c r="G111" s="37">
        <v>29.35</v>
      </c>
      <c r="H111" s="68">
        <v>0</v>
      </c>
      <c r="I111" s="3"/>
    </row>
    <row r="112" spans="1:9" ht="47.25" customHeight="1">
      <c r="A112" s="92" t="s">
        <v>118</v>
      </c>
      <c r="B112" s="88"/>
      <c r="C112" s="164"/>
      <c r="D112" s="165"/>
      <c r="E112" s="164"/>
      <c r="F112" s="165"/>
      <c r="G112" s="75">
        <f>G113+G114+G115+G116</f>
        <v>558.649</v>
      </c>
      <c r="H112" s="77">
        <f>H113+H114+H115+H116</f>
        <v>48.9342</v>
      </c>
      <c r="I112" s="3"/>
    </row>
    <row r="113" spans="1:9" ht="66.75" customHeight="1">
      <c r="A113" s="45" t="s">
        <v>119</v>
      </c>
      <c r="B113" s="33" t="s">
        <v>120</v>
      </c>
      <c r="C113" s="164"/>
      <c r="D113" s="165"/>
      <c r="E113" s="164"/>
      <c r="F113" s="165"/>
      <c r="G113" s="69">
        <v>72</v>
      </c>
      <c r="H113" s="70">
        <v>48.9342</v>
      </c>
      <c r="I113" s="3"/>
    </row>
    <row r="114" spans="1:9" ht="210.75" customHeight="1">
      <c r="A114" s="46" t="s">
        <v>119</v>
      </c>
      <c r="B114" s="47" t="s">
        <v>121</v>
      </c>
      <c r="C114" s="164"/>
      <c r="D114" s="165"/>
      <c r="E114" s="164"/>
      <c r="F114" s="165"/>
      <c r="G114" s="69">
        <v>140</v>
      </c>
      <c r="H114" s="68">
        <v>0</v>
      </c>
      <c r="I114" s="3"/>
    </row>
    <row r="115" spans="1:9" ht="210.75" customHeight="1">
      <c r="A115" s="34" t="s">
        <v>119</v>
      </c>
      <c r="B115" s="34" t="s">
        <v>122</v>
      </c>
      <c r="C115" s="164"/>
      <c r="D115" s="165"/>
      <c r="E115" s="164"/>
      <c r="F115" s="165"/>
      <c r="G115" s="69">
        <v>172.25</v>
      </c>
      <c r="H115" s="68">
        <v>0</v>
      </c>
      <c r="I115" s="3"/>
    </row>
    <row r="116" spans="1:9" ht="106.5" customHeight="1">
      <c r="A116" s="34" t="s">
        <v>119</v>
      </c>
      <c r="B116" s="34" t="s">
        <v>140</v>
      </c>
      <c r="C116" s="164"/>
      <c r="D116" s="165"/>
      <c r="E116" s="164"/>
      <c r="F116" s="165"/>
      <c r="G116" s="69">
        <v>174.399</v>
      </c>
      <c r="H116" s="68">
        <v>0</v>
      </c>
      <c r="I116" s="3"/>
    </row>
    <row r="117" spans="1:9" ht="40.5" customHeight="1">
      <c r="A117" s="50" t="s">
        <v>123</v>
      </c>
      <c r="B117" s="88"/>
      <c r="C117" s="164"/>
      <c r="D117" s="165"/>
      <c r="E117" s="164"/>
      <c r="F117" s="165"/>
      <c r="G117" s="142">
        <f>G118+G119</f>
        <v>334.5</v>
      </c>
      <c r="H117" s="77">
        <f>H118+H119</f>
        <v>267.99260000000004</v>
      </c>
      <c r="I117" s="3"/>
    </row>
    <row r="118" spans="1:9" ht="72.75" customHeight="1">
      <c r="A118" s="53" t="s">
        <v>124</v>
      </c>
      <c r="B118" s="35" t="s">
        <v>125</v>
      </c>
      <c r="C118" s="164"/>
      <c r="D118" s="165"/>
      <c r="E118" s="164"/>
      <c r="F118" s="165"/>
      <c r="G118" s="69">
        <v>294.5</v>
      </c>
      <c r="H118" s="68">
        <v>227.996</v>
      </c>
      <c r="I118" s="3"/>
    </row>
    <row r="119" spans="1:9" ht="43.5" customHeight="1">
      <c r="A119" s="36" t="s">
        <v>126</v>
      </c>
      <c r="B119" s="33" t="s">
        <v>127</v>
      </c>
      <c r="C119" s="189"/>
      <c r="D119" s="165"/>
      <c r="E119" s="164"/>
      <c r="F119" s="165"/>
      <c r="G119" s="69">
        <v>40</v>
      </c>
      <c r="H119" s="70">
        <v>39.9966</v>
      </c>
      <c r="I119" s="3"/>
    </row>
    <row r="120" spans="1:9" ht="31.5" customHeight="1">
      <c r="A120" s="160" t="s">
        <v>75</v>
      </c>
      <c r="B120" s="115"/>
      <c r="C120" s="164"/>
      <c r="D120" s="165"/>
      <c r="E120" s="164"/>
      <c r="F120" s="165"/>
      <c r="G120" s="78">
        <f>G52+G84+G94+G101+G103+G110+G112+G117</f>
        <v>9717.27558</v>
      </c>
      <c r="H120" s="143">
        <f>H52+H84+H94+H101+H103+H110+H112+H117</f>
        <v>5490.616740000001</v>
      </c>
      <c r="I120" s="3"/>
    </row>
    <row r="121" spans="1:9" ht="81.75" customHeight="1">
      <c r="A121" s="134" t="s">
        <v>141</v>
      </c>
      <c r="B121" s="135"/>
      <c r="C121" s="168"/>
      <c r="D121" s="169"/>
      <c r="E121" s="168"/>
      <c r="F121" s="169"/>
      <c r="G121" s="129">
        <f>G122+G123+G124+G125+G126+G127</f>
        <v>12320</v>
      </c>
      <c r="H121" s="136">
        <f>H122+H123+H124+H125+H126+H127</f>
        <v>0</v>
      </c>
      <c r="I121" s="3"/>
    </row>
    <row r="122" spans="1:9" ht="31.5" customHeight="1">
      <c r="A122" s="131" t="s">
        <v>142</v>
      </c>
      <c r="B122" s="115"/>
      <c r="C122" s="164"/>
      <c r="D122" s="165"/>
      <c r="E122" s="164"/>
      <c r="F122" s="165"/>
      <c r="G122" s="130">
        <v>8000</v>
      </c>
      <c r="H122" s="70">
        <v>0</v>
      </c>
      <c r="I122" s="3"/>
    </row>
    <row r="123" spans="1:9" ht="36.75" customHeight="1">
      <c r="A123" s="131" t="s">
        <v>143</v>
      </c>
      <c r="B123" s="115"/>
      <c r="C123" s="164"/>
      <c r="D123" s="165"/>
      <c r="E123" s="164"/>
      <c r="F123" s="165"/>
      <c r="G123" s="130">
        <v>300</v>
      </c>
      <c r="H123" s="70">
        <v>0</v>
      </c>
      <c r="I123" s="3"/>
    </row>
    <row r="124" spans="1:9" ht="31.5" customHeight="1">
      <c r="A124" s="131" t="s">
        <v>144</v>
      </c>
      <c r="B124" s="115"/>
      <c r="C124" s="164"/>
      <c r="D124" s="165"/>
      <c r="E124" s="164"/>
      <c r="F124" s="165"/>
      <c r="G124" s="130">
        <v>875</v>
      </c>
      <c r="H124" s="70">
        <v>0</v>
      </c>
      <c r="I124" s="3"/>
    </row>
    <row r="125" spans="1:9" ht="31.5" customHeight="1">
      <c r="A125" s="131" t="s">
        <v>145</v>
      </c>
      <c r="B125" s="115"/>
      <c r="C125" s="164"/>
      <c r="D125" s="165"/>
      <c r="E125" s="164"/>
      <c r="F125" s="165"/>
      <c r="G125" s="130">
        <v>1175</v>
      </c>
      <c r="H125" s="70">
        <v>0</v>
      </c>
      <c r="I125" s="3"/>
    </row>
    <row r="126" spans="1:9" ht="31.5" customHeight="1">
      <c r="A126" s="131" t="s">
        <v>146</v>
      </c>
      <c r="B126" s="115"/>
      <c r="C126" s="164"/>
      <c r="D126" s="165"/>
      <c r="E126" s="164"/>
      <c r="F126" s="165"/>
      <c r="G126" s="130">
        <v>990</v>
      </c>
      <c r="H126" s="70">
        <v>0</v>
      </c>
      <c r="I126" s="3"/>
    </row>
    <row r="127" spans="1:9" ht="31.5" customHeight="1">
      <c r="A127" s="131" t="s">
        <v>147</v>
      </c>
      <c r="B127" s="115"/>
      <c r="C127" s="164"/>
      <c r="D127" s="165"/>
      <c r="E127" s="164"/>
      <c r="F127" s="165"/>
      <c r="G127" s="130">
        <v>980</v>
      </c>
      <c r="H127" s="70">
        <v>0</v>
      </c>
      <c r="I127" s="3"/>
    </row>
    <row r="128" spans="1:9" ht="69.75" customHeight="1">
      <c r="A128" s="48" t="s">
        <v>76</v>
      </c>
      <c r="B128" s="32"/>
      <c r="C128" s="164"/>
      <c r="D128" s="165"/>
      <c r="E128" s="164"/>
      <c r="F128" s="165"/>
      <c r="G128" s="72">
        <v>66</v>
      </c>
      <c r="H128" s="73">
        <v>0</v>
      </c>
      <c r="I128" s="3"/>
    </row>
    <row r="129" spans="1:9" ht="36" customHeight="1">
      <c r="A129" s="38" t="s">
        <v>77</v>
      </c>
      <c r="B129" s="49"/>
      <c r="C129" s="206"/>
      <c r="D129" s="207"/>
      <c r="E129" s="206"/>
      <c r="F129" s="207"/>
      <c r="G129" s="75">
        <v>66</v>
      </c>
      <c r="H129" s="73">
        <v>0</v>
      </c>
      <c r="I129" s="3"/>
    </row>
    <row r="130" spans="1:9" ht="165.75" customHeight="1">
      <c r="A130" s="51" t="s">
        <v>78</v>
      </c>
      <c r="B130" s="33" t="s">
        <v>79</v>
      </c>
      <c r="C130" s="164"/>
      <c r="D130" s="165"/>
      <c r="E130" s="164"/>
      <c r="F130" s="165"/>
      <c r="G130" s="69">
        <v>66</v>
      </c>
      <c r="H130" s="68">
        <v>0</v>
      </c>
      <c r="I130" s="3"/>
    </row>
    <row r="131" spans="1:9" ht="18.75">
      <c r="A131" s="38" t="s">
        <v>80</v>
      </c>
      <c r="B131" s="33"/>
      <c r="C131" s="164"/>
      <c r="D131" s="165"/>
      <c r="E131" s="164"/>
      <c r="F131" s="165"/>
      <c r="G131" s="75">
        <f>G121+G128</f>
        <v>12386</v>
      </c>
      <c r="H131" s="132">
        <f>H121+H128</f>
        <v>0</v>
      </c>
      <c r="I131" s="3"/>
    </row>
    <row r="132" spans="1:9" ht="28.5" customHeight="1">
      <c r="A132" s="38" t="s">
        <v>81</v>
      </c>
      <c r="B132" s="32"/>
      <c r="C132" s="164"/>
      <c r="D132" s="165"/>
      <c r="E132" s="164"/>
      <c r="F132" s="165"/>
      <c r="G132" s="79">
        <f>G131+G120</f>
        <v>22103.27558</v>
      </c>
      <c r="H132" s="141">
        <f>H131+H120</f>
        <v>5490.616740000001</v>
      </c>
      <c r="I132" s="3"/>
    </row>
    <row r="133" spans="1:8" ht="18.75">
      <c r="A133" s="29"/>
      <c r="B133" s="29"/>
      <c r="C133" s="29"/>
      <c r="D133" s="29"/>
      <c r="E133" s="29"/>
      <c r="F133" s="29"/>
      <c r="G133" s="29"/>
      <c r="H133" s="29"/>
    </row>
    <row r="134" spans="1:8" ht="18.75">
      <c r="A134" s="29"/>
      <c r="B134" s="29"/>
      <c r="C134" s="29"/>
      <c r="D134" s="29"/>
      <c r="E134" s="29"/>
      <c r="F134" s="29"/>
      <c r="G134" s="29"/>
      <c r="H134" s="29"/>
    </row>
    <row r="135" spans="1:8" ht="18.75">
      <c r="A135" s="158" t="s">
        <v>156</v>
      </c>
      <c r="B135" s="158"/>
      <c r="C135" s="158"/>
      <c r="D135" s="158"/>
      <c r="E135" s="29"/>
      <c r="F135" s="29"/>
      <c r="G135" s="29"/>
      <c r="H135" s="29"/>
    </row>
    <row r="136" spans="1:8" ht="5.25" customHeight="1">
      <c r="A136" s="158"/>
      <c r="B136" s="158"/>
      <c r="C136" s="158"/>
      <c r="D136" s="158"/>
      <c r="E136" s="29"/>
      <c r="F136" s="29"/>
      <c r="G136" s="29"/>
      <c r="H136" s="29"/>
    </row>
    <row r="137" spans="1:8" ht="25.5" customHeight="1">
      <c r="A137" s="158" t="s">
        <v>157</v>
      </c>
      <c r="B137" s="158"/>
      <c r="C137" s="158"/>
      <c r="D137" s="158"/>
      <c r="E137" s="29"/>
      <c r="F137" s="29"/>
      <c r="G137" s="29"/>
      <c r="H137" s="29"/>
    </row>
    <row r="138" spans="1:8" ht="18.75">
      <c r="A138" s="158"/>
      <c r="B138" s="158"/>
      <c r="C138" s="158"/>
      <c r="D138" s="158"/>
      <c r="E138" s="29"/>
      <c r="F138" s="29"/>
      <c r="G138" s="29"/>
      <c r="H138" s="29"/>
    </row>
    <row r="139" spans="1:8" ht="18.75">
      <c r="A139" s="29"/>
      <c r="B139" s="29"/>
      <c r="C139" s="29"/>
      <c r="D139" s="29"/>
      <c r="E139" s="29"/>
      <c r="F139" s="29"/>
      <c r="G139" s="29"/>
      <c r="H139" s="29"/>
    </row>
    <row r="140" spans="1:8" ht="18.75">
      <c r="A140" s="29"/>
      <c r="B140" s="29"/>
      <c r="C140" s="29"/>
      <c r="D140" s="29"/>
      <c r="E140" s="29"/>
      <c r="F140" s="29"/>
      <c r="G140" s="29"/>
      <c r="H140" s="29"/>
    </row>
    <row r="141" spans="1:8" ht="18.75">
      <c r="A141" s="29"/>
      <c r="B141" s="29"/>
      <c r="C141" s="29"/>
      <c r="D141" s="29"/>
      <c r="E141" s="29"/>
      <c r="F141" s="29"/>
      <c r="G141" s="29"/>
      <c r="H141" s="29"/>
    </row>
    <row r="142" spans="1:8" ht="18.75">
      <c r="A142" s="29"/>
      <c r="B142" s="29"/>
      <c r="C142" s="29"/>
      <c r="D142" s="29"/>
      <c r="E142" s="29"/>
      <c r="F142" s="29"/>
      <c r="G142" s="29"/>
      <c r="H142" s="29"/>
    </row>
    <row r="143" spans="1:8" ht="18.75">
      <c r="A143" s="29"/>
      <c r="B143" s="29"/>
      <c r="C143" s="29"/>
      <c r="D143" s="29"/>
      <c r="E143" s="29"/>
      <c r="F143" s="29"/>
      <c r="G143" s="29"/>
      <c r="H143" s="29"/>
    </row>
    <row r="144" spans="1:8" ht="18.75">
      <c r="A144" s="29"/>
      <c r="B144" s="29"/>
      <c r="C144" s="29"/>
      <c r="D144" s="29"/>
      <c r="E144" s="29"/>
      <c r="F144" s="29"/>
      <c r="G144" s="29"/>
      <c r="H144" s="29"/>
    </row>
    <row r="145" spans="1:8" ht="18.75">
      <c r="A145" s="29"/>
      <c r="B145" s="29"/>
      <c r="C145" s="29"/>
      <c r="D145" s="29"/>
      <c r="E145" s="29"/>
      <c r="F145" s="29"/>
      <c r="G145" s="29"/>
      <c r="H145" s="29"/>
    </row>
    <row r="146" spans="1:8" ht="18.75">
      <c r="A146" s="29"/>
      <c r="B146" s="29"/>
      <c r="C146" s="29"/>
      <c r="D146" s="29"/>
      <c r="E146" s="29"/>
      <c r="F146" s="29"/>
      <c r="G146" s="29"/>
      <c r="H146" s="29"/>
    </row>
    <row r="147" spans="1:8" ht="18.75">
      <c r="A147" s="29"/>
      <c r="B147" s="29"/>
      <c r="C147" s="29"/>
      <c r="D147" s="29"/>
      <c r="E147" s="29"/>
      <c r="F147" s="29"/>
      <c r="G147" s="29"/>
      <c r="H147" s="29"/>
    </row>
    <row r="148" spans="1:8" ht="18.75">
      <c r="A148" s="29"/>
      <c r="B148" s="29"/>
      <c r="C148" s="29"/>
      <c r="D148" s="29"/>
      <c r="E148" s="29"/>
      <c r="F148" s="29"/>
      <c r="G148" s="29"/>
      <c r="H148" s="29"/>
    </row>
    <row r="149" spans="1:8" ht="18.75">
      <c r="A149" s="29"/>
      <c r="B149" s="29"/>
      <c r="C149" s="29"/>
      <c r="D149" s="29"/>
      <c r="E149" s="29"/>
      <c r="F149" s="29"/>
      <c r="G149" s="29"/>
      <c r="H149" s="29"/>
    </row>
    <row r="150" spans="1:8" ht="18.75">
      <c r="A150" s="29"/>
      <c r="B150" s="29"/>
      <c r="C150" s="29"/>
      <c r="D150" s="29"/>
      <c r="E150" s="29"/>
      <c r="F150" s="29"/>
      <c r="G150" s="29"/>
      <c r="H150" s="29"/>
    </row>
    <row r="151" spans="1:8" ht="18.75">
      <c r="A151" s="29"/>
      <c r="B151" s="29"/>
      <c r="C151" s="29"/>
      <c r="D151" s="29"/>
      <c r="E151" s="29"/>
      <c r="F151" s="29"/>
      <c r="G151" s="29"/>
      <c r="H151" s="29"/>
    </row>
    <row r="152" spans="1:8" ht="18.75">
      <c r="A152" s="29"/>
      <c r="B152" s="29"/>
      <c r="C152" s="29"/>
      <c r="D152" s="29"/>
      <c r="E152" s="29"/>
      <c r="F152" s="29"/>
      <c r="G152" s="29"/>
      <c r="H152" s="29"/>
    </row>
    <row r="153" spans="1:8" ht="18.75">
      <c r="A153" s="29"/>
      <c r="B153" s="29"/>
      <c r="C153" s="29"/>
      <c r="D153" s="29"/>
      <c r="E153" s="29"/>
      <c r="F153" s="29"/>
      <c r="G153" s="29"/>
      <c r="H153" s="29"/>
    </row>
    <row r="154" spans="1:8" ht="18.75">
      <c r="A154" s="29"/>
      <c r="B154" s="29"/>
      <c r="C154" s="29"/>
      <c r="D154" s="29"/>
      <c r="E154" s="29"/>
      <c r="F154" s="29"/>
      <c r="G154" s="29"/>
      <c r="H154" s="29"/>
    </row>
    <row r="155" spans="1:8" ht="18.75">
      <c r="A155" s="29"/>
      <c r="B155" s="29"/>
      <c r="C155" s="29"/>
      <c r="D155" s="29"/>
      <c r="E155" s="29"/>
      <c r="F155" s="29"/>
      <c r="G155" s="29"/>
      <c r="H155" s="29"/>
    </row>
    <row r="156" spans="1:8" ht="18.75">
      <c r="A156" s="29"/>
      <c r="B156" s="29"/>
      <c r="C156" s="29"/>
      <c r="D156" s="29"/>
      <c r="E156" s="29"/>
      <c r="F156" s="29"/>
      <c r="G156" s="29"/>
      <c r="H156" s="29"/>
    </row>
  </sheetData>
  <sheetProtection/>
  <mergeCells count="179">
    <mergeCell ref="C116:D116"/>
    <mergeCell ref="E116:F116"/>
    <mergeCell ref="C58:D58"/>
    <mergeCell ref="E58:F58"/>
    <mergeCell ref="E69:F69"/>
    <mergeCell ref="C69:D69"/>
    <mergeCell ref="C70:D70"/>
    <mergeCell ref="E70:F70"/>
    <mergeCell ref="C65:D65"/>
    <mergeCell ref="E65:F65"/>
    <mergeCell ref="B49:B51"/>
    <mergeCell ref="C82:D82"/>
    <mergeCell ref="E82:F82"/>
    <mergeCell ref="C83:D83"/>
    <mergeCell ref="E83:F83"/>
    <mergeCell ref="C79:D79"/>
    <mergeCell ref="C80:D80"/>
    <mergeCell ref="C81:D81"/>
    <mergeCell ref="E79:F79"/>
    <mergeCell ref="E80:F80"/>
    <mergeCell ref="C77:D77"/>
    <mergeCell ref="E77:F77"/>
    <mergeCell ref="C78:D78"/>
    <mergeCell ref="E78:F78"/>
    <mergeCell ref="C75:D75"/>
    <mergeCell ref="E75:F75"/>
    <mergeCell ref="C76:D76"/>
    <mergeCell ref="E76:F76"/>
    <mergeCell ref="C72:D72"/>
    <mergeCell ref="E72:F72"/>
    <mergeCell ref="C73:D73"/>
    <mergeCell ref="E73:F73"/>
    <mergeCell ref="E103:F103"/>
    <mergeCell ref="E96:F96"/>
    <mergeCell ref="E94:F94"/>
    <mergeCell ref="C95:D95"/>
    <mergeCell ref="E95:F95"/>
    <mergeCell ref="C96:D96"/>
    <mergeCell ref="C97:D97"/>
    <mergeCell ref="C98:D98"/>
    <mergeCell ref="C99:D99"/>
    <mergeCell ref="C100:D100"/>
    <mergeCell ref="C115:D115"/>
    <mergeCell ref="E115:F115"/>
    <mergeCell ref="C112:D112"/>
    <mergeCell ref="C113:D113"/>
    <mergeCell ref="E113:F113"/>
    <mergeCell ref="E112:F112"/>
    <mergeCell ref="C114:D114"/>
    <mergeCell ref="E114:F114"/>
    <mergeCell ref="C118:D118"/>
    <mergeCell ref="E118:F118"/>
    <mergeCell ref="C117:D117"/>
    <mergeCell ref="E117:F117"/>
    <mergeCell ref="C132:D132"/>
    <mergeCell ref="E132:F132"/>
    <mergeCell ref="C119:D119"/>
    <mergeCell ref="E119:F119"/>
    <mergeCell ref="C129:D129"/>
    <mergeCell ref="E129:F129"/>
    <mergeCell ref="C131:D131"/>
    <mergeCell ref="E131:F131"/>
    <mergeCell ref="C120:D120"/>
    <mergeCell ref="E120:F120"/>
    <mergeCell ref="C128:D128"/>
    <mergeCell ref="E128:F128"/>
    <mergeCell ref="C127:D127"/>
    <mergeCell ref="E127:F127"/>
    <mergeCell ref="E111:F111"/>
    <mergeCell ref="C105:D105"/>
    <mergeCell ref="E105:F105"/>
    <mergeCell ref="C106:D106"/>
    <mergeCell ref="E106:F106"/>
    <mergeCell ref="C107:D107"/>
    <mergeCell ref="E107:F107"/>
    <mergeCell ref="C108:D108"/>
    <mergeCell ref="C110:D110"/>
    <mergeCell ref="E110:F110"/>
    <mergeCell ref="C104:D104"/>
    <mergeCell ref="E104:F104"/>
    <mergeCell ref="E109:F109"/>
    <mergeCell ref="E101:F101"/>
    <mergeCell ref="C101:D101"/>
    <mergeCell ref="C102:D102"/>
    <mergeCell ref="E108:F108"/>
    <mergeCell ref="C109:D109"/>
    <mergeCell ref="E102:F102"/>
    <mergeCell ref="C103:D103"/>
    <mergeCell ref="E100:F100"/>
    <mergeCell ref="E99:F99"/>
    <mergeCell ref="E98:F98"/>
    <mergeCell ref="E97:F97"/>
    <mergeCell ref="E90:F90"/>
    <mergeCell ref="C91:D91"/>
    <mergeCell ref="E91:F91"/>
    <mergeCell ref="C92:D92"/>
    <mergeCell ref="C90:D90"/>
    <mergeCell ref="C93:D93"/>
    <mergeCell ref="E92:F92"/>
    <mergeCell ref="E93:F93"/>
    <mergeCell ref="E60:F60"/>
    <mergeCell ref="C61:D61"/>
    <mergeCell ref="E61:F61"/>
    <mergeCell ref="C62:D63"/>
    <mergeCell ref="E62:F63"/>
    <mergeCell ref="C60:D60"/>
    <mergeCell ref="C66:D66"/>
    <mergeCell ref="A8:H8"/>
    <mergeCell ref="C10:D10"/>
    <mergeCell ref="E10:F10"/>
    <mergeCell ref="G10:H10"/>
    <mergeCell ref="A86:A87"/>
    <mergeCell ref="B86:B87"/>
    <mergeCell ref="C86:D87"/>
    <mergeCell ref="G86:G87"/>
    <mergeCell ref="H86:H87"/>
    <mergeCell ref="E66:F66"/>
    <mergeCell ref="E52:F52"/>
    <mergeCell ref="E53:F53"/>
    <mergeCell ref="E84:F84"/>
    <mergeCell ref="E85:F85"/>
    <mergeCell ref="H62:H63"/>
    <mergeCell ref="E71:F71"/>
    <mergeCell ref="E74:F74"/>
    <mergeCell ref="E81:F81"/>
    <mergeCell ref="A48:H48"/>
    <mergeCell ref="C130:D130"/>
    <mergeCell ref="E130:F130"/>
    <mergeCell ref="C88:D88"/>
    <mergeCell ref="E88:F88"/>
    <mergeCell ref="C89:D89"/>
    <mergeCell ref="E89:F89"/>
    <mergeCell ref="C94:D94"/>
    <mergeCell ref="C68:D68"/>
    <mergeCell ref="E68:F68"/>
    <mergeCell ref="A6:H6"/>
    <mergeCell ref="A47:H47"/>
    <mergeCell ref="A62:A63"/>
    <mergeCell ref="B62:B63"/>
    <mergeCell ref="A50:A51"/>
    <mergeCell ref="C53:D53"/>
    <mergeCell ref="G49:G51"/>
    <mergeCell ref="C57:D57"/>
    <mergeCell ref="H49:H51"/>
    <mergeCell ref="G62:G63"/>
    <mergeCell ref="E55:F55"/>
    <mergeCell ref="C59:D59"/>
    <mergeCell ref="C55:D55"/>
    <mergeCell ref="E59:F59"/>
    <mergeCell ref="E49:F51"/>
    <mergeCell ref="C52:D52"/>
    <mergeCell ref="E57:F57"/>
    <mergeCell ref="C64:D64"/>
    <mergeCell ref="E64:F64"/>
    <mergeCell ref="C56:D56"/>
    <mergeCell ref="E56:F56"/>
    <mergeCell ref="C49:D51"/>
    <mergeCell ref="C54:D54"/>
    <mergeCell ref="E54:F54"/>
    <mergeCell ref="C126:D126"/>
    <mergeCell ref="E125:F125"/>
    <mergeCell ref="E126:F126"/>
    <mergeCell ref="E121:F121"/>
    <mergeCell ref="E122:F122"/>
    <mergeCell ref="E123:F123"/>
    <mergeCell ref="E124:F124"/>
    <mergeCell ref="C123:D123"/>
    <mergeCell ref="C121:D121"/>
    <mergeCell ref="C122:D122"/>
    <mergeCell ref="C124:D124"/>
    <mergeCell ref="C125:D125"/>
    <mergeCell ref="C67:D67"/>
    <mergeCell ref="E67:F67"/>
    <mergeCell ref="C84:D84"/>
    <mergeCell ref="C85:D85"/>
    <mergeCell ref="C71:D71"/>
    <mergeCell ref="C74:D74"/>
    <mergeCell ref="C111:D111"/>
    <mergeCell ref="E86:F87"/>
  </mergeCells>
  <printOptions/>
  <pageMargins left="0.3937007874015748" right="0.3937007874015748" top="0.3937007874015748" bottom="0.3937007874015748" header="0" footer="0"/>
  <pageSetup fitToHeight="10"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Nekrasov</dc:creator>
  <cp:keywords/>
  <dc:description/>
  <cp:lastModifiedBy>Жукова </cp:lastModifiedBy>
  <cp:lastPrinted>2015-09-17T13:30:12Z</cp:lastPrinted>
  <dcterms:created xsi:type="dcterms:W3CDTF">2015-03-05T07:41:37Z</dcterms:created>
  <dcterms:modified xsi:type="dcterms:W3CDTF">2015-09-17T13:30:53Z</dcterms:modified>
  <cp:category/>
  <cp:version/>
  <cp:contentType/>
  <cp:contentStatus/>
</cp:coreProperties>
</file>